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35" tabRatio="402" activeTab="0"/>
  </bookViews>
  <sheets>
    <sheet name="記入例" sheetId="1" r:id="rId1"/>
    <sheet name="請求書(計算式入)" sheetId="2" r:id="rId2"/>
    <sheet name="請求書(手書き用)" sheetId="3" r:id="rId3"/>
  </sheets>
  <definedNames>
    <definedName name="_xlnm.Print_Area" localSheetId="0">'記入例'!$A$1:$CI$78</definedName>
    <definedName name="_xlnm.Print_Area" localSheetId="1">'請求書(計算式入)'!$A$1:$BM$50</definedName>
    <definedName name="_xlnm.Print_Area" localSheetId="2">'請求書(手書き用)'!$A$1:$BM$50</definedName>
  </definedNames>
  <calcPr fullCalcOnLoad="1"/>
</workbook>
</file>

<file path=xl/comments1.xml><?xml version="1.0" encoding="utf-8"?>
<comments xmlns="http://schemas.openxmlformats.org/spreadsheetml/2006/main">
  <authors>
    <author>k-oohira</author>
  </authors>
  <commentList>
    <comment ref="CN41" authorId="0">
      <text>
        <r>
          <rPr>
            <b/>
            <sz val="20"/>
            <rFont val="ＭＳ Ｐゴシック"/>
            <family val="3"/>
          </rPr>
          <t>こちらに記入ください</t>
        </r>
      </text>
    </comment>
    <comment ref="CN59" authorId="0">
      <text>
        <r>
          <rPr>
            <b/>
            <sz val="20"/>
            <rFont val="ＭＳ Ｐゴシック"/>
            <family val="3"/>
          </rPr>
          <t>こちらに記入ください</t>
        </r>
      </text>
    </comment>
  </commentList>
</comments>
</file>

<file path=xl/comments2.xml><?xml version="1.0" encoding="utf-8"?>
<comments xmlns="http://schemas.openxmlformats.org/spreadsheetml/2006/main">
  <authors>
    <author>k-oohira</author>
  </authors>
  <commentList>
    <comment ref="BR10" authorId="0">
      <text>
        <r>
          <rPr>
            <b/>
            <sz val="20"/>
            <rFont val="ＭＳ Ｐゴシック"/>
            <family val="3"/>
          </rPr>
          <t>こちらに記入ください</t>
        </r>
      </text>
    </comment>
    <comment ref="BR28" authorId="0">
      <text>
        <r>
          <rPr>
            <b/>
            <sz val="20"/>
            <rFont val="ＭＳ Ｐゴシック"/>
            <family val="3"/>
          </rPr>
          <t>こちらに記入ください</t>
        </r>
      </text>
    </comment>
  </commentList>
</comments>
</file>

<file path=xl/sharedStrings.xml><?xml version="1.0" encoding="utf-8"?>
<sst xmlns="http://schemas.openxmlformats.org/spreadsheetml/2006/main" count="144" uniqueCount="64">
  <si>
    <t>請　　求　　書</t>
  </si>
  <si>
    <t>住所</t>
  </si>
  <si>
    <t>会社名</t>
  </si>
  <si>
    <t>印</t>
  </si>
  <si>
    <t>年</t>
  </si>
  <si>
    <t>月</t>
  </si>
  <si>
    <t>日</t>
  </si>
  <si>
    <t>注文番号</t>
  </si>
  <si>
    <t>文字列</t>
  </si>
  <si>
    <t>数値</t>
  </si>
  <si>
    <t>％</t>
  </si>
  <si>
    <t>※</t>
  </si>
  <si>
    <t>TEL</t>
  </si>
  <si>
    <t>〒</t>
  </si>
  <si>
    <t>請求書のご記入について</t>
  </si>
  <si>
    <t>自動出力用記入欄</t>
  </si>
  <si>
    <t>式</t>
  </si>
  <si>
    <t>出来高(%)</t>
  </si>
  <si>
    <t>提出は白黒印刷で結構です。</t>
  </si>
  <si>
    <t>FAX</t>
  </si>
  <si>
    <t>株式会社 澤村　御中</t>
  </si>
  <si>
    <t>工事番号</t>
  </si>
  <si>
    <t>業者番号</t>
  </si>
  <si>
    <t>澤村担当者</t>
  </si>
  <si>
    <t>（単位：円）</t>
  </si>
  <si>
    <t>520-1121</t>
  </si>
  <si>
    <t>0740-36-0130</t>
  </si>
  <si>
    <t>0740-36-1661</t>
  </si>
  <si>
    <t>澤村</t>
  </si>
  <si>
    <t>前回までの領収額</t>
  </si>
  <si>
    <r>
      <t>差引請求額</t>
    </r>
    <r>
      <rPr>
        <sz val="14"/>
        <rFont val="ＭＳ Ｐゴシック"/>
        <family val="3"/>
      </rPr>
      <t>（税抜）</t>
    </r>
  </si>
  <si>
    <t>工事名称</t>
  </si>
  <si>
    <t>　　　　小　　　計</t>
  </si>
  <si>
    <t>領収済金額</t>
  </si>
  <si>
    <t>　  出　来　高</t>
  </si>
  <si>
    <t>備考欄：</t>
  </si>
  <si>
    <t xml:space="preserve"> 　     　当　月　請　求　合　計　</t>
  </si>
  <si>
    <t>【　10％　】</t>
  </si>
  <si>
    <t>自動出力用記入欄（内容の金額）</t>
  </si>
  <si>
    <t>（</t>
  </si>
  <si>
    <t>請求）</t>
  </si>
  <si>
    <t xml:space="preserve"> 　　　　　　　　　　　　　   消　　　費　 　税</t>
  </si>
  <si>
    <t>内　容</t>
  </si>
  <si>
    <t>数　量</t>
  </si>
  <si>
    <t>単　位</t>
  </si>
  <si>
    <t>金　額</t>
  </si>
  <si>
    <t>〇〇邸新築工事</t>
  </si>
  <si>
    <t>09999</t>
  </si>
  <si>
    <t>滋賀県高島市勝野1108番地3</t>
  </si>
  <si>
    <t>　株式会社 〇〇</t>
  </si>
  <si>
    <t>～～～記入例～～～</t>
  </si>
  <si>
    <t>99A999</t>
  </si>
  <si>
    <t>99A999-1</t>
  </si>
  <si>
    <t>工事番号
①</t>
  </si>
  <si>
    <t>注文金額（税抜）</t>
  </si>
  <si>
    <t>注文金額</t>
  </si>
  <si>
    <t>工事名称
②</t>
  </si>
  <si>
    <t>業者番号
③</t>
  </si>
  <si>
    <t>注文番号
④</t>
  </si>
  <si>
    <t>注文金額（税抜）　⑤</t>
  </si>
  <si>
    <t>例：大工工事</t>
  </si>
  <si>
    <t>2021.01.14　改訂</t>
  </si>
  <si>
    <t>2019.12.18　改訂</t>
  </si>
  <si>
    <t>証第　　　　　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</si>
</sst>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4">
    <font>
      <sz val="11"/>
      <name val="ＭＳ Ｐゴシック"/>
      <family val="3"/>
    </font>
    <font>
      <sz val="6"/>
      <name val="ＭＳ Ｐゴシック"/>
      <family val="3"/>
    </font>
    <font>
      <sz val="20"/>
      <name val="ＭＳ Ｐゴシック"/>
      <family val="3"/>
    </font>
    <font>
      <sz val="18"/>
      <name val="ＭＳ Ｐゴシック"/>
      <family val="3"/>
    </font>
    <font>
      <sz val="12"/>
      <name val="ＭＳ Ｐゴシック"/>
      <family val="3"/>
    </font>
    <font>
      <sz val="14"/>
      <name val="ＭＳ Ｐゴシック"/>
      <family val="3"/>
    </font>
    <font>
      <sz val="16"/>
      <name val="ＭＳ Ｐゴシック"/>
      <family val="3"/>
    </font>
    <font>
      <sz val="22"/>
      <name val="ＭＳ Ｐゴシック"/>
      <family val="3"/>
    </font>
    <font>
      <b/>
      <sz val="22"/>
      <name val="ＭＳ Ｐ明朝"/>
      <family val="1"/>
    </font>
    <font>
      <b/>
      <sz val="20"/>
      <name val="ＭＳ Ｐゴシック"/>
      <family val="3"/>
    </font>
    <font>
      <sz val="10"/>
      <name val="ＭＳ Ｐゴシック"/>
      <family val="3"/>
    </font>
    <font>
      <b/>
      <sz val="18"/>
      <name val="ＭＳ Ｐゴシック"/>
      <family val="3"/>
    </font>
    <font>
      <i/>
      <sz val="20"/>
      <name val="UD デジタル 教科書体 N-B"/>
      <family val="1"/>
    </font>
    <font>
      <sz val="18"/>
      <name val="UD デジタル 教科書体 NP-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9"/>
      <color indexed="8"/>
      <name val="Calibri"/>
      <family val="2"/>
    </font>
    <font>
      <sz val="18"/>
      <color indexed="8"/>
      <name val="ＭＳ Ｐ明朝"/>
      <family val="1"/>
    </font>
    <font>
      <b/>
      <sz val="18"/>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hair"/>
      <top>
        <color indexed="63"/>
      </top>
      <bottom>
        <color indexed="63"/>
      </bottom>
    </border>
    <border>
      <left style="thin"/>
      <right style="hair"/>
      <top>
        <color indexed="63"/>
      </top>
      <bottom style="medium"/>
    </border>
    <border>
      <left style="hair"/>
      <right style="hair"/>
      <top>
        <color indexed="63"/>
      </top>
      <bottom>
        <color indexed="63"/>
      </bottom>
    </border>
    <border>
      <left style="hair"/>
      <right style="hair"/>
      <top>
        <color indexed="63"/>
      </top>
      <bottom style="medium"/>
    </border>
    <border>
      <left style="hair"/>
      <right style="medium"/>
      <top>
        <color indexed="63"/>
      </top>
      <bottom>
        <color indexed="63"/>
      </bottom>
    </border>
    <border>
      <left style="hair"/>
      <right style="medium"/>
      <top>
        <color indexed="63"/>
      </top>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hair"/>
      <top>
        <color indexed="63"/>
      </top>
      <bottom>
        <color indexed="63"/>
      </bottom>
    </border>
    <border>
      <left>
        <color indexed="63"/>
      </left>
      <right style="hair"/>
      <top>
        <color indexed="63"/>
      </top>
      <bottom style="medium"/>
    </border>
    <border>
      <left style="hair"/>
      <right style="thin"/>
      <top>
        <color indexed="63"/>
      </top>
      <bottom>
        <color indexed="63"/>
      </bottom>
    </border>
    <border>
      <left style="hair"/>
      <right style="thin"/>
      <top>
        <color indexed="63"/>
      </top>
      <bottom style="medium"/>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medium"/>
      <top style="thin"/>
      <bottom>
        <color indexed="63"/>
      </bottom>
    </border>
    <border>
      <left style="hair"/>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color indexed="63"/>
      </top>
      <bottom style="medium"/>
    </border>
    <border>
      <left style="hair"/>
      <right style="hair"/>
      <top style="medium"/>
      <bottom>
        <color indexed="63"/>
      </botto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style="medium"/>
      <bottom>
        <color indexed="63"/>
      </bottom>
    </border>
    <border>
      <left style="hair"/>
      <right>
        <color indexed="63"/>
      </right>
      <top style="medium"/>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19">
    <xf numFmtId="0" fontId="0" fillId="0" borderId="0" xfId="0" applyAlignment="1">
      <alignment vertical="center"/>
    </xf>
    <xf numFmtId="0" fontId="0" fillId="0" borderId="0" xfId="0" applyBorder="1" applyAlignment="1">
      <alignment vertical="center"/>
    </xf>
    <xf numFmtId="38" fontId="0" fillId="0" borderId="0" xfId="48" applyFont="1" applyAlignment="1">
      <alignment vertical="center"/>
    </xf>
    <xf numFmtId="0" fontId="0" fillId="0" borderId="10" xfId="0" applyBorder="1" applyAlignment="1">
      <alignment vertical="center"/>
    </xf>
    <xf numFmtId="0" fontId="3"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0" fillId="0" borderId="0" xfId="0" applyAlignment="1">
      <alignment vertical="center" shrinkToFit="1"/>
    </xf>
    <xf numFmtId="49" fontId="0" fillId="0" borderId="0" xfId="0" applyNumberFormat="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3" fillId="33" borderId="0" xfId="0" applyFont="1" applyFill="1" applyAlignment="1">
      <alignment horizontal="center" vertical="center"/>
    </xf>
    <xf numFmtId="0" fontId="5" fillId="33" borderId="0" xfId="0" applyFont="1" applyFill="1" applyAlignment="1">
      <alignment horizontal="center" vertical="center"/>
    </xf>
    <xf numFmtId="0" fontId="0" fillId="33" borderId="0" xfId="0" applyFill="1" applyAlignment="1">
      <alignment vertical="center"/>
    </xf>
    <xf numFmtId="0" fontId="0" fillId="33" borderId="0" xfId="0" applyFill="1" applyAlignment="1">
      <alignment vertical="center" shrinkToFit="1"/>
    </xf>
    <xf numFmtId="0" fontId="0" fillId="33" borderId="10" xfId="0" applyFill="1" applyBorder="1" applyAlignment="1">
      <alignment vertical="center"/>
    </xf>
    <xf numFmtId="0" fontId="0" fillId="0" borderId="0" xfId="0" applyAlignment="1">
      <alignment horizontal="center" vertical="center"/>
    </xf>
    <xf numFmtId="38" fontId="0" fillId="0" borderId="0" xfId="48" applyAlignment="1">
      <alignment horizontal="center" vertical="center"/>
    </xf>
    <xf numFmtId="0" fontId="0" fillId="0" borderId="0" xfId="0" applyBorder="1" applyAlignment="1">
      <alignment horizontal="center" vertical="center"/>
    </xf>
    <xf numFmtId="0" fontId="2" fillId="33" borderId="0" xfId="0" applyFont="1" applyFill="1" applyAlignment="1">
      <alignment vertical="center"/>
    </xf>
    <xf numFmtId="0" fontId="3" fillId="33" borderId="0" xfId="0" applyFont="1" applyFill="1" applyAlignment="1">
      <alignment vertical="center"/>
    </xf>
    <xf numFmtId="0" fontId="3" fillId="33" borderId="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38" fontId="0" fillId="0" borderId="13" xfId="48" applyBorder="1" applyAlignment="1">
      <alignment horizontal="center" vertical="center"/>
    </xf>
    <xf numFmtId="38" fontId="0" fillId="0" borderId="10" xfId="48" applyBorder="1" applyAlignment="1">
      <alignment horizontal="center" vertical="center"/>
    </xf>
    <xf numFmtId="38" fontId="0" fillId="0" borderId="14" xfId="48" applyBorder="1" applyAlignment="1">
      <alignment horizontal="center" vertical="center"/>
    </xf>
    <xf numFmtId="38" fontId="0" fillId="0" borderId="0" xfId="48" applyBorder="1" applyAlignment="1">
      <alignment horizontal="center" vertical="center"/>
    </xf>
    <xf numFmtId="38" fontId="0" fillId="0" borderId="12" xfId="48" applyBorder="1" applyAlignment="1">
      <alignment horizontal="center" vertical="center"/>
    </xf>
    <xf numFmtId="38" fontId="0" fillId="0" borderId="15" xfId="48" applyBorder="1" applyAlignment="1">
      <alignment horizontal="center" vertical="center"/>
    </xf>
    <xf numFmtId="0" fontId="0" fillId="0" borderId="16" xfId="0" applyBorder="1" applyAlignment="1">
      <alignment vertical="center"/>
    </xf>
    <xf numFmtId="38" fontId="0" fillId="0" borderId="0" xfId="48" applyAlignment="1">
      <alignment vertical="center"/>
    </xf>
    <xf numFmtId="0" fontId="8" fillId="0" borderId="0" xfId="0" applyFont="1" applyAlignment="1">
      <alignment vertical="center"/>
    </xf>
    <xf numFmtId="0" fontId="11" fillId="0" borderId="0" xfId="0" applyFont="1" applyAlignment="1">
      <alignment vertical="center"/>
    </xf>
    <xf numFmtId="0" fontId="0" fillId="33" borderId="17" xfId="0" applyFill="1" applyBorder="1" applyAlignment="1">
      <alignment vertical="center"/>
    </xf>
    <xf numFmtId="0" fontId="6" fillId="0" borderId="0" xfId="0" applyFont="1" applyAlignment="1">
      <alignment horizontal="center" vertical="center"/>
    </xf>
    <xf numFmtId="0" fontId="0" fillId="0" borderId="0" xfId="0" applyAlignment="1">
      <alignment vertical="top"/>
    </xf>
    <xf numFmtId="0" fontId="5"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0" fillId="0" borderId="10" xfId="0" applyFont="1" applyBorder="1" applyAlignment="1">
      <alignment vertical="center"/>
    </xf>
    <xf numFmtId="0" fontId="0" fillId="0" borderId="10" xfId="0" applyBorder="1" applyAlignment="1">
      <alignment vertical="center"/>
    </xf>
    <xf numFmtId="0" fontId="5" fillId="0" borderId="10" xfId="0" applyFont="1" applyFill="1" applyBorder="1" applyAlignment="1" applyProtection="1">
      <alignment vertical="center"/>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protection locked="0"/>
    </xf>
    <xf numFmtId="0" fontId="4" fillId="0" borderId="0" xfId="0" applyFont="1" applyFill="1" applyBorder="1" applyAlignment="1" applyProtection="1">
      <alignment horizontal="center" vertical="center" shrinkToFit="1"/>
      <protection/>
    </xf>
    <xf numFmtId="0" fontId="0" fillId="0" borderId="0" xfId="0" applyBorder="1" applyAlignment="1">
      <alignment horizontal="left" vertical="top"/>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0" xfId="0" applyFill="1" applyAlignment="1">
      <alignment vertical="center"/>
    </xf>
    <xf numFmtId="0" fontId="3" fillId="0" borderId="0" xfId="0" applyFont="1" applyBorder="1" applyAlignment="1">
      <alignmen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9" xfId="0" applyFill="1" applyBorder="1" applyAlignment="1">
      <alignment/>
    </xf>
    <xf numFmtId="0" fontId="0" fillId="0" borderId="20" xfId="0" applyFill="1" applyBorder="1" applyAlignment="1">
      <alignment horizontal="left" vertical="center"/>
    </xf>
    <xf numFmtId="0" fontId="0" fillId="0" borderId="0" xfId="0" applyFill="1" applyBorder="1" applyAlignment="1">
      <alignment horizontal="left" vertical="center"/>
    </xf>
    <xf numFmtId="0" fontId="0" fillId="0" borderId="20" xfId="0" applyFill="1" applyBorder="1" applyAlignment="1">
      <alignment vertical="center"/>
    </xf>
    <xf numFmtId="0" fontId="0" fillId="0" borderId="0" xfId="0" applyFill="1" applyBorder="1" applyAlignment="1">
      <alignment vertical="center"/>
    </xf>
    <xf numFmtId="0" fontId="0" fillId="0" borderId="21" xfId="0" applyFill="1" applyBorder="1" applyAlignment="1">
      <alignment vertical="center"/>
    </xf>
    <xf numFmtId="0" fontId="0" fillId="0" borderId="17" xfId="0" applyFill="1" applyBorder="1" applyAlignment="1">
      <alignment vertical="center"/>
    </xf>
    <xf numFmtId="0" fontId="4" fillId="0" borderId="0" xfId="0" applyFont="1" applyAlignment="1">
      <alignment horizontal="center"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19" xfId="0" applyFill="1" applyBorder="1" applyAlignment="1">
      <alignment/>
    </xf>
    <xf numFmtId="0" fontId="0" fillId="34" borderId="20" xfId="0" applyFill="1" applyBorder="1" applyAlignment="1">
      <alignment horizontal="left" vertical="center"/>
    </xf>
    <xf numFmtId="0" fontId="0" fillId="34" borderId="0" xfId="0" applyFill="1" applyBorder="1" applyAlignment="1">
      <alignment horizontal="left" vertical="center"/>
    </xf>
    <xf numFmtId="0" fontId="0" fillId="34" borderId="20" xfId="0" applyFill="1" applyBorder="1" applyAlignment="1">
      <alignment vertical="center"/>
    </xf>
    <xf numFmtId="0" fontId="0" fillId="34" borderId="0" xfId="0" applyFill="1" applyBorder="1" applyAlignment="1">
      <alignment vertical="center"/>
    </xf>
    <xf numFmtId="0" fontId="0" fillId="34" borderId="21" xfId="0" applyFill="1" applyBorder="1" applyAlignment="1">
      <alignment vertical="center"/>
    </xf>
    <xf numFmtId="0" fontId="0" fillId="34" borderId="17" xfId="0" applyFill="1" applyBorder="1" applyAlignment="1">
      <alignment vertical="center"/>
    </xf>
    <xf numFmtId="0" fontId="2" fillId="33" borderId="0" xfId="0" applyFont="1" applyFill="1" applyAlignment="1" applyProtection="1">
      <alignment vertical="center"/>
      <protection locked="0"/>
    </xf>
    <xf numFmtId="0" fontId="0" fillId="0" borderId="0" xfId="0" applyAlignment="1" applyProtection="1">
      <alignment vertical="center"/>
      <protection locked="0"/>
    </xf>
    <xf numFmtId="0" fontId="0" fillId="34" borderId="18" xfId="0" applyFill="1" applyBorder="1" applyAlignment="1" applyProtection="1">
      <alignment horizontal="left" vertical="center"/>
      <protection locked="0"/>
    </xf>
    <xf numFmtId="0" fontId="0" fillId="34" borderId="19" xfId="0" applyFill="1" applyBorder="1" applyAlignment="1" applyProtection="1">
      <alignment horizontal="left" vertical="center"/>
      <protection locked="0"/>
    </xf>
    <xf numFmtId="0" fontId="0" fillId="34" borderId="19" xfId="0" applyFill="1" applyBorder="1" applyAlignment="1" applyProtection="1">
      <alignment/>
      <protection locked="0"/>
    </xf>
    <xf numFmtId="0" fontId="0" fillId="0" borderId="0" xfId="0" applyBorder="1" applyAlignment="1" applyProtection="1">
      <alignment vertical="center"/>
      <protection locked="0"/>
    </xf>
    <xf numFmtId="0" fontId="0" fillId="34" borderId="20" xfId="0" applyFill="1" applyBorder="1" applyAlignment="1" applyProtection="1">
      <alignment horizontal="left" vertical="center"/>
      <protection locked="0"/>
    </xf>
    <xf numFmtId="0" fontId="0" fillId="34" borderId="0" xfId="0" applyFill="1" applyBorder="1" applyAlignment="1" applyProtection="1">
      <alignment horizontal="left" vertical="center"/>
      <protection locked="0"/>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3" fillId="33" borderId="0" xfId="0" applyFont="1" applyFill="1" applyAlignment="1" applyProtection="1">
      <alignment vertical="center"/>
      <protection locked="0"/>
    </xf>
    <xf numFmtId="0" fontId="3" fillId="33" borderId="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0" fillId="33" borderId="0" xfId="0" applyFill="1" applyAlignment="1" applyProtection="1">
      <alignment vertical="center"/>
      <protection locked="0"/>
    </xf>
    <xf numFmtId="0" fontId="0" fillId="33" borderId="0" xfId="0" applyFill="1" applyBorder="1" applyAlignment="1" applyProtection="1">
      <alignment vertical="center"/>
      <protection locked="0"/>
    </xf>
    <xf numFmtId="0" fontId="5" fillId="33" borderId="0" xfId="0" applyFont="1" applyFill="1" applyAlignment="1" applyProtection="1">
      <alignment horizontal="center" vertical="center"/>
      <protection locked="0"/>
    </xf>
    <xf numFmtId="0" fontId="0" fillId="34" borderId="20"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21" xfId="0" applyFill="1" applyBorder="1" applyAlignment="1" applyProtection="1">
      <alignment vertical="center"/>
      <protection locked="0"/>
    </xf>
    <xf numFmtId="0" fontId="0" fillId="34" borderId="17"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0" fillId="33" borderId="0" xfId="0" applyFill="1" applyAlignment="1" applyProtection="1">
      <alignment vertical="center"/>
      <protection locked="0"/>
    </xf>
    <xf numFmtId="38" fontId="0" fillId="0" borderId="0" xfId="48" applyFont="1" applyAlignment="1" applyProtection="1">
      <alignment vertical="center"/>
      <protection locked="0"/>
    </xf>
    <xf numFmtId="38" fontId="0" fillId="0" borderId="0" xfId="48"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0" xfId="0" applyBorder="1" applyAlignment="1" applyProtection="1">
      <alignment vertical="center"/>
      <protection locked="0"/>
    </xf>
    <xf numFmtId="0" fontId="0" fillId="0" borderId="12" xfId="0" applyFill="1" applyBorder="1" applyAlignment="1" applyProtection="1">
      <alignment vertical="center"/>
      <protection locked="0"/>
    </xf>
    <xf numFmtId="38" fontId="0" fillId="0" borderId="0" xfId="48" applyAlignment="1" applyProtection="1">
      <alignment vertical="center"/>
      <protection locked="0"/>
    </xf>
    <xf numFmtId="38" fontId="0" fillId="0" borderId="12" xfId="48" applyBorder="1" applyAlignment="1" applyProtection="1">
      <alignment horizontal="center" vertical="center"/>
      <protection locked="0"/>
    </xf>
    <xf numFmtId="38" fontId="0" fillId="0" borderId="15" xfId="48" applyBorder="1" applyAlignment="1" applyProtection="1">
      <alignment horizontal="center" vertical="center"/>
      <protection locked="0"/>
    </xf>
    <xf numFmtId="0" fontId="0" fillId="0" borderId="10" xfId="0" applyFill="1" applyBorder="1" applyAlignment="1" applyProtection="1">
      <alignment vertical="center"/>
      <protection locked="0"/>
    </xf>
    <xf numFmtId="38" fontId="0" fillId="0" borderId="10" xfId="48" applyBorder="1" applyAlignment="1" applyProtection="1">
      <alignment horizontal="center" vertical="center"/>
      <protection locked="0"/>
    </xf>
    <xf numFmtId="38" fontId="0" fillId="0" borderId="14" xfId="48" applyBorder="1" applyAlignment="1" applyProtection="1">
      <alignment horizontal="center" vertical="center"/>
      <protection locked="0"/>
    </xf>
    <xf numFmtId="38" fontId="0" fillId="0" borderId="13" xfId="48" applyBorder="1" applyAlignment="1" applyProtection="1">
      <alignment horizontal="center" vertical="center"/>
      <protection locked="0"/>
    </xf>
    <xf numFmtId="0" fontId="0" fillId="0" borderId="11" xfId="0" applyBorder="1" applyAlignment="1" applyProtection="1">
      <alignment vertical="center"/>
      <protection locked="0"/>
    </xf>
    <xf numFmtId="0" fontId="0" fillId="0" borderId="16" xfId="0" applyBorder="1" applyAlignment="1" applyProtection="1">
      <alignment vertical="center"/>
      <protection locked="0"/>
    </xf>
    <xf numFmtId="38" fontId="0" fillId="0" borderId="0" xfId="48"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vertical="center" shrinkToFit="1"/>
      <protection/>
    </xf>
    <xf numFmtId="0" fontId="0" fillId="0" borderId="0" xfId="0" applyAlignment="1" applyProtection="1">
      <alignment vertical="center"/>
      <protection/>
    </xf>
    <xf numFmtId="0" fontId="4"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49" fontId="0" fillId="0" borderId="0" xfId="0" applyNumberFormat="1" applyAlignment="1" applyProtection="1">
      <alignment vertical="center"/>
      <protection/>
    </xf>
    <xf numFmtId="38" fontId="0" fillId="0" borderId="0" xfId="48" applyAlignment="1" applyProtection="1">
      <alignment horizontal="center" vertical="center"/>
      <protection/>
    </xf>
    <xf numFmtId="0" fontId="0" fillId="0" borderId="0" xfId="0" applyAlignment="1" applyProtection="1">
      <alignment horizontal="center" vertical="center"/>
      <protection/>
    </xf>
    <xf numFmtId="0" fontId="6"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1" xfId="0" applyBorder="1" applyAlignment="1">
      <alignment horizontal="left" vertical="top"/>
    </xf>
    <xf numFmtId="0" fontId="0" fillId="0" borderId="12" xfId="0" applyBorder="1" applyAlignment="1">
      <alignment horizontal="left" vertical="top"/>
    </xf>
    <xf numFmtId="0" fontId="0" fillId="0" borderId="15"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8" fillId="0" borderId="0" xfId="0" applyFont="1" applyAlignment="1">
      <alignment horizontal="center" vertical="center"/>
    </xf>
    <xf numFmtId="0" fontId="0" fillId="0" borderId="23"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xf>
    <xf numFmtId="176" fontId="0" fillId="0" borderId="0" xfId="0" applyNumberFormat="1" applyBorder="1" applyAlignment="1">
      <alignment horizontal="center" vertical="center"/>
    </xf>
    <xf numFmtId="0" fontId="0" fillId="0" borderId="0" xfId="0" applyNumberFormat="1" applyBorder="1" applyAlignment="1">
      <alignment horizontal="center" vertical="center"/>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0" fillId="0" borderId="33"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41" xfId="0" applyFill="1" applyBorder="1" applyAlignment="1" applyProtection="1">
      <alignment horizontal="center" vertical="center"/>
      <protection hidden="1"/>
    </xf>
    <xf numFmtId="0" fontId="0" fillId="0" borderId="42" xfId="0"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0" fillId="0" borderId="44" xfId="0" applyFill="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9" fontId="5" fillId="0" borderId="46" xfId="0" applyNumberFormat="1" applyFont="1" applyBorder="1" applyAlignment="1" applyProtection="1">
      <alignment horizontal="center" vertical="center"/>
      <protection hidden="1"/>
    </xf>
    <xf numFmtId="9" fontId="5" fillId="0" borderId="30" xfId="0" applyNumberFormat="1" applyFont="1" applyBorder="1" applyAlignment="1" applyProtection="1">
      <alignment horizontal="center" vertical="center"/>
      <protection hidden="1"/>
    </xf>
    <xf numFmtId="0" fontId="0" fillId="0" borderId="47" xfId="0" applyFill="1" applyBorder="1" applyAlignment="1" applyProtection="1">
      <alignment horizontal="center" vertical="center"/>
      <protection hidden="1"/>
    </xf>
    <xf numFmtId="0" fontId="0" fillId="0" borderId="48"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38" fontId="0" fillId="0" borderId="0" xfId="48" applyBorder="1" applyAlignment="1">
      <alignment horizontal="center" vertical="center"/>
    </xf>
    <xf numFmtId="38" fontId="0" fillId="0" borderId="10" xfId="48" applyBorder="1" applyAlignment="1">
      <alignment horizontal="center" vertical="center"/>
    </xf>
    <xf numFmtId="0" fontId="6" fillId="33" borderId="49" xfId="0" applyFont="1" applyFill="1" applyBorder="1" applyAlignment="1" applyProtection="1">
      <alignment horizontal="center" vertical="center" shrinkToFit="1"/>
      <protection/>
    </xf>
    <xf numFmtId="0" fontId="6" fillId="33" borderId="50" xfId="0" applyFont="1" applyFill="1" applyBorder="1" applyAlignment="1" applyProtection="1">
      <alignment horizontal="center" vertical="center" shrinkToFit="1"/>
      <protection/>
    </xf>
    <xf numFmtId="0" fontId="6" fillId="33" borderId="51" xfId="0" applyFont="1" applyFill="1" applyBorder="1" applyAlignment="1" applyProtection="1">
      <alignment horizontal="center" vertical="center" shrinkToFit="1"/>
      <protection/>
    </xf>
    <xf numFmtId="177" fontId="2" fillId="33" borderId="52" xfId="42" applyNumberFormat="1" applyFont="1" applyFill="1" applyBorder="1" applyAlignment="1" applyProtection="1">
      <alignment horizontal="center" vertical="center" shrinkToFit="1"/>
      <protection/>
    </xf>
    <xf numFmtId="177" fontId="2" fillId="33" borderId="53" xfId="42" applyNumberFormat="1" applyFont="1" applyFill="1" applyBorder="1" applyAlignment="1" applyProtection="1">
      <alignment horizontal="center" vertical="center" shrinkToFit="1"/>
      <protection/>
    </xf>
    <xf numFmtId="177" fontId="2" fillId="33" borderId="54" xfId="42" applyNumberFormat="1" applyFont="1" applyFill="1" applyBorder="1" applyAlignment="1" applyProtection="1">
      <alignment horizontal="center" vertical="center" shrinkToFit="1"/>
      <protection/>
    </xf>
    <xf numFmtId="176" fontId="0" fillId="0" borderId="12" xfId="48" applyNumberFormat="1" applyFont="1" applyBorder="1" applyAlignment="1">
      <alignment horizontal="center" vertical="center"/>
    </xf>
    <xf numFmtId="176" fontId="0" fillId="0" borderId="0" xfId="48" applyNumberFormat="1" applyBorder="1" applyAlignment="1">
      <alignment horizontal="center" vertical="center"/>
    </xf>
    <xf numFmtId="38" fontId="0" fillId="0" borderId="12" xfId="48" applyBorder="1" applyAlignment="1">
      <alignment horizontal="center" vertical="center"/>
    </xf>
    <xf numFmtId="0" fontId="6" fillId="0" borderId="49" xfId="0" applyFont="1" applyBorder="1" applyAlignment="1" applyProtection="1">
      <alignment horizontal="center" vertical="center" shrinkToFit="1"/>
      <protection/>
    </xf>
    <xf numFmtId="0" fontId="6" fillId="0" borderId="50"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177" fontId="2" fillId="0" borderId="52" xfId="57" applyNumberFormat="1" applyFont="1" applyBorder="1" applyAlignment="1" applyProtection="1">
      <alignment horizontal="center" vertical="center" shrinkToFit="1"/>
      <protection/>
    </xf>
    <xf numFmtId="177" fontId="2" fillId="0" borderId="53" xfId="57" applyNumberFormat="1" applyFont="1" applyBorder="1" applyAlignment="1" applyProtection="1">
      <alignment horizontal="center" vertical="center" shrinkToFit="1"/>
      <protection/>
    </xf>
    <xf numFmtId="177" fontId="2" fillId="0" borderId="56" xfId="57" applyNumberFormat="1" applyFont="1" applyBorder="1" applyAlignment="1" applyProtection="1">
      <alignment horizontal="center" vertical="center" shrinkToFit="1"/>
      <protection/>
    </xf>
    <xf numFmtId="0" fontId="0" fillId="35" borderId="41" xfId="0" applyFill="1" applyBorder="1" applyAlignment="1" applyProtection="1">
      <alignment horizontal="center" vertical="center"/>
      <protection hidden="1"/>
    </xf>
    <xf numFmtId="0" fontId="0" fillId="35" borderId="42" xfId="0" applyFill="1" applyBorder="1" applyAlignment="1" applyProtection="1">
      <alignment horizontal="center" vertical="center"/>
      <protection hidden="1"/>
    </xf>
    <xf numFmtId="0" fontId="0" fillId="35" borderId="37" xfId="0" applyFill="1" applyBorder="1" applyAlignment="1" applyProtection="1">
      <alignment horizontal="center" vertical="center"/>
      <protection hidden="1"/>
    </xf>
    <xf numFmtId="0" fontId="0" fillId="35" borderId="38" xfId="0" applyFill="1" applyBorder="1" applyAlignment="1" applyProtection="1">
      <alignment horizontal="center" vertical="center"/>
      <protection hidden="1"/>
    </xf>
    <xf numFmtId="0" fontId="0" fillId="35" borderId="39" xfId="0" applyFill="1" applyBorder="1" applyAlignment="1" applyProtection="1">
      <alignment horizontal="center" vertical="center"/>
      <protection hidden="1"/>
    </xf>
    <xf numFmtId="0" fontId="0" fillId="35" borderId="40" xfId="0" applyFill="1" applyBorder="1" applyAlignment="1" applyProtection="1">
      <alignment horizontal="center" vertical="center"/>
      <protection hidden="1"/>
    </xf>
    <xf numFmtId="0" fontId="0" fillId="35" borderId="43" xfId="0" applyFill="1" applyBorder="1" applyAlignment="1" applyProtection="1">
      <alignment horizontal="center" vertical="center"/>
      <protection hidden="1"/>
    </xf>
    <xf numFmtId="0" fontId="0" fillId="35" borderId="44" xfId="0" applyFill="1" applyBorder="1" applyAlignment="1" applyProtection="1">
      <alignment horizontal="center" vertical="center"/>
      <protection hidden="1"/>
    </xf>
    <xf numFmtId="49" fontId="0" fillId="34" borderId="57" xfId="0" applyNumberFormat="1" applyFill="1" applyBorder="1" applyAlignment="1" applyProtection="1">
      <alignment horizontal="center" vertical="center" shrinkToFit="1"/>
      <protection hidden="1" locked="0"/>
    </xf>
    <xf numFmtId="49" fontId="0" fillId="34" borderId="12" xfId="0" applyNumberFormat="1" applyFill="1" applyBorder="1" applyAlignment="1" applyProtection="1">
      <alignment horizontal="center" vertical="center" shrinkToFit="1"/>
      <protection hidden="1" locked="0"/>
    </xf>
    <xf numFmtId="49" fontId="0" fillId="34" borderId="15" xfId="0" applyNumberFormat="1" applyFill="1" applyBorder="1" applyAlignment="1" applyProtection="1">
      <alignment horizontal="center" vertical="center" shrinkToFit="1"/>
      <protection hidden="1" locked="0"/>
    </xf>
    <xf numFmtId="49" fontId="0" fillId="34" borderId="58" xfId="0" applyNumberFormat="1" applyFill="1" applyBorder="1" applyAlignment="1" applyProtection="1">
      <alignment horizontal="center" vertical="center" shrinkToFit="1"/>
      <protection hidden="1" locked="0"/>
    </xf>
    <xf numFmtId="49" fontId="0" fillId="34" borderId="10" xfId="0" applyNumberFormat="1" applyFill="1" applyBorder="1" applyAlignment="1" applyProtection="1">
      <alignment horizontal="center" vertical="center" shrinkToFit="1"/>
      <protection hidden="1" locked="0"/>
    </xf>
    <xf numFmtId="49" fontId="0" fillId="34" borderId="14" xfId="0" applyNumberFormat="1" applyFill="1" applyBorder="1" applyAlignment="1" applyProtection="1">
      <alignment horizontal="center" vertical="center" shrinkToFit="1"/>
      <protection hidden="1" locked="0"/>
    </xf>
    <xf numFmtId="176" fontId="4" fillId="34" borderId="11" xfId="0" applyNumberFormat="1" applyFont="1" applyFill="1" applyBorder="1" applyAlignment="1" applyProtection="1">
      <alignment horizontal="center" vertical="center" shrinkToFit="1"/>
      <protection hidden="1" locked="0"/>
    </xf>
    <xf numFmtId="176" fontId="4" fillId="34" borderId="12" xfId="0" applyNumberFormat="1" applyFont="1" applyFill="1" applyBorder="1" applyAlignment="1" applyProtection="1">
      <alignment horizontal="center" vertical="center" shrinkToFit="1"/>
      <protection hidden="1" locked="0"/>
    </xf>
    <xf numFmtId="176" fontId="4" fillId="34" borderId="15" xfId="0" applyNumberFormat="1" applyFont="1" applyFill="1" applyBorder="1" applyAlignment="1" applyProtection="1">
      <alignment horizontal="center" vertical="center" shrinkToFit="1"/>
      <protection hidden="1" locked="0"/>
    </xf>
    <xf numFmtId="176" fontId="4" fillId="34" borderId="16" xfId="0" applyNumberFormat="1" applyFont="1" applyFill="1" applyBorder="1" applyAlignment="1" applyProtection="1">
      <alignment horizontal="center" vertical="center" shrinkToFit="1"/>
      <protection hidden="1" locked="0"/>
    </xf>
    <xf numFmtId="176" fontId="4" fillId="34" borderId="10" xfId="0" applyNumberFormat="1" applyFont="1" applyFill="1" applyBorder="1" applyAlignment="1" applyProtection="1">
      <alignment horizontal="center" vertical="center" shrinkToFit="1"/>
      <protection hidden="1" locked="0"/>
    </xf>
    <xf numFmtId="176" fontId="4" fillId="34" borderId="14" xfId="0" applyNumberFormat="1" applyFont="1" applyFill="1" applyBorder="1" applyAlignment="1" applyProtection="1">
      <alignment horizontal="center" vertical="center" shrinkToFit="1"/>
      <protection hidden="1" locked="0"/>
    </xf>
    <xf numFmtId="38" fontId="0" fillId="34" borderId="12" xfId="48" applyFont="1" applyFill="1" applyBorder="1" applyAlignment="1" applyProtection="1">
      <alignment horizontal="center" vertical="center" shrinkToFit="1"/>
      <protection hidden="1" locked="0"/>
    </xf>
    <xf numFmtId="38" fontId="0" fillId="34" borderId="15" xfId="48" applyFont="1" applyFill="1" applyBorder="1" applyAlignment="1" applyProtection="1">
      <alignment horizontal="center" vertical="center" shrinkToFit="1"/>
      <protection hidden="1" locked="0"/>
    </xf>
    <xf numFmtId="38" fontId="0" fillId="34" borderId="10" xfId="48" applyFont="1" applyFill="1" applyBorder="1" applyAlignment="1" applyProtection="1">
      <alignment horizontal="center" vertical="center" shrinkToFit="1"/>
      <protection hidden="1" locked="0"/>
    </xf>
    <xf numFmtId="38" fontId="0" fillId="34" borderId="14" xfId="48" applyFont="1" applyFill="1" applyBorder="1" applyAlignment="1" applyProtection="1">
      <alignment horizontal="center" vertical="center" shrinkToFit="1"/>
      <protection hidden="1" locked="0"/>
    </xf>
    <xf numFmtId="177" fontId="2" fillId="0" borderId="54" xfId="57" applyNumberFormat="1" applyFont="1" applyBorder="1" applyAlignment="1" applyProtection="1">
      <alignment horizontal="center" vertical="center" shrinkToFit="1"/>
      <protection/>
    </xf>
    <xf numFmtId="38" fontId="0" fillId="0" borderId="0" xfId="48" applyAlignment="1">
      <alignment horizontal="center" vertical="center"/>
    </xf>
    <xf numFmtId="0" fontId="6" fillId="0" borderId="51" xfId="0" applyFont="1" applyBorder="1" applyAlignment="1" applyProtection="1">
      <alignment horizontal="center" vertical="center" shrinkToFit="1"/>
      <protection/>
    </xf>
    <xf numFmtId="177" fontId="2" fillId="0" borderId="52" xfId="0" applyNumberFormat="1" applyFont="1" applyBorder="1" applyAlignment="1" applyProtection="1">
      <alignment horizontal="center" vertical="center" shrinkToFit="1"/>
      <protection/>
    </xf>
    <xf numFmtId="177" fontId="2" fillId="0" borderId="53" xfId="0" applyNumberFormat="1" applyFont="1" applyBorder="1" applyAlignment="1" applyProtection="1">
      <alignment horizontal="center" vertical="center" shrinkToFit="1"/>
      <protection/>
    </xf>
    <xf numFmtId="177" fontId="2" fillId="0" borderId="54" xfId="0" applyNumberFormat="1" applyFont="1" applyBorder="1" applyAlignment="1" applyProtection="1">
      <alignment horizontal="center" vertical="center" shrinkToFit="1"/>
      <protection/>
    </xf>
    <xf numFmtId="0" fontId="0" fillId="0" borderId="59" xfId="0" applyBorder="1" applyAlignment="1" applyProtection="1">
      <alignment horizontal="center" vertical="center" shrinkToFit="1"/>
      <protection/>
    </xf>
    <xf numFmtId="0" fontId="0" fillId="0" borderId="60" xfId="0" applyBorder="1" applyAlignment="1" applyProtection="1">
      <alignment horizontal="center" vertical="center" shrinkToFit="1"/>
      <protection/>
    </xf>
    <xf numFmtId="49" fontId="0" fillId="0" borderId="0" xfId="48" applyNumberFormat="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2"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63"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64" xfId="0" applyFont="1" applyBorder="1" applyAlignment="1" applyProtection="1">
      <alignment horizontal="center" vertical="center" shrinkToFit="1"/>
      <protection/>
    </xf>
    <xf numFmtId="0" fontId="4" fillId="0" borderId="57"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0" fillId="35" borderId="26" xfId="0" applyFill="1" applyBorder="1" applyAlignment="1" applyProtection="1">
      <alignment horizontal="center" vertical="center"/>
      <protection hidden="1"/>
    </xf>
    <xf numFmtId="0" fontId="0" fillId="35" borderId="24" xfId="0" applyFill="1" applyBorder="1" applyAlignment="1" applyProtection="1">
      <alignment horizontal="center" vertical="center"/>
      <protection hidden="1"/>
    </xf>
    <xf numFmtId="0" fontId="0" fillId="35" borderId="36" xfId="0" applyFill="1" applyBorder="1" applyAlignment="1" applyProtection="1">
      <alignment horizontal="center" vertical="center"/>
      <protection hidden="1"/>
    </xf>
    <xf numFmtId="0" fontId="0" fillId="35" borderId="28" xfId="0" applyFill="1" applyBorder="1" applyAlignment="1" applyProtection="1">
      <alignment horizontal="center" vertical="center"/>
      <protection hidden="1"/>
    </xf>
    <xf numFmtId="6" fontId="2" fillId="0" borderId="52" xfId="57" applyFont="1" applyBorder="1" applyAlignment="1" applyProtection="1">
      <alignment horizontal="center" vertical="center" shrinkToFit="1"/>
      <protection/>
    </xf>
    <xf numFmtId="6" fontId="2" fillId="0" borderId="53" xfId="57" applyFont="1" applyBorder="1" applyAlignment="1" applyProtection="1">
      <alignment horizontal="center" vertical="center" shrinkToFit="1"/>
      <protection/>
    </xf>
    <xf numFmtId="6" fontId="2" fillId="0" borderId="56" xfId="57" applyFont="1" applyBorder="1" applyAlignment="1" applyProtection="1">
      <alignment horizontal="center" vertical="center" shrinkToFit="1"/>
      <protection/>
    </xf>
    <xf numFmtId="0" fontId="5" fillId="33" borderId="57" xfId="0" applyFont="1" applyFill="1" applyBorder="1" applyAlignment="1" applyProtection="1">
      <alignment horizontal="center" vertical="center" shrinkToFit="1"/>
      <protection hidden="1"/>
    </xf>
    <xf numFmtId="0" fontId="5" fillId="33" borderId="12" xfId="0" applyFont="1" applyFill="1" applyBorder="1" applyAlignment="1" applyProtection="1">
      <alignment horizontal="center" vertical="center" shrinkToFit="1"/>
      <protection hidden="1"/>
    </xf>
    <xf numFmtId="0" fontId="5" fillId="33" borderId="15" xfId="0" applyFont="1" applyFill="1" applyBorder="1" applyAlignment="1" applyProtection="1">
      <alignment horizontal="center" vertical="center" shrinkToFit="1"/>
      <protection hidden="1"/>
    </xf>
    <xf numFmtId="0" fontId="5" fillId="33" borderId="21" xfId="0" applyFont="1" applyFill="1" applyBorder="1" applyAlignment="1" applyProtection="1">
      <alignment horizontal="center" vertical="center" shrinkToFit="1"/>
      <protection hidden="1"/>
    </xf>
    <xf numFmtId="0" fontId="5" fillId="33" borderId="17" xfId="0" applyFont="1" applyFill="1" applyBorder="1" applyAlignment="1" applyProtection="1">
      <alignment horizontal="center" vertical="center" shrinkToFit="1"/>
      <protection hidden="1"/>
    </xf>
    <xf numFmtId="0" fontId="5" fillId="33" borderId="65" xfId="0" applyFont="1" applyFill="1" applyBorder="1" applyAlignment="1" applyProtection="1">
      <alignment horizontal="center" vertical="center" shrinkToFit="1"/>
      <protection hidden="1"/>
    </xf>
    <xf numFmtId="49" fontId="0" fillId="0" borderId="0" xfId="48" applyNumberFormat="1" applyFont="1" applyAlignment="1">
      <alignment horizontal="center" vertical="center"/>
    </xf>
    <xf numFmtId="9" fontId="2" fillId="33" borderId="52" xfId="42" applyFont="1" applyFill="1" applyBorder="1" applyAlignment="1" applyProtection="1">
      <alignment horizontal="center" vertical="center" shrinkToFit="1"/>
      <protection/>
    </xf>
    <xf numFmtId="9" fontId="2" fillId="33" borderId="53" xfId="42" applyFont="1" applyFill="1" applyBorder="1" applyAlignment="1" applyProtection="1">
      <alignment horizontal="center" vertical="center" shrinkToFit="1"/>
      <protection/>
    </xf>
    <xf numFmtId="9" fontId="2" fillId="33" borderId="54" xfId="42" applyFont="1" applyFill="1" applyBorder="1" applyAlignment="1" applyProtection="1">
      <alignment horizontal="center" vertical="center" shrinkToFit="1"/>
      <protection/>
    </xf>
    <xf numFmtId="0" fontId="5" fillId="33" borderId="57" xfId="0" applyFont="1" applyFill="1" applyBorder="1" applyAlignment="1" applyProtection="1">
      <alignment horizontal="center" vertical="center" wrapText="1"/>
      <protection hidden="1"/>
    </xf>
    <xf numFmtId="0" fontId="5" fillId="33" borderId="12" xfId="0" applyFont="1" applyFill="1" applyBorder="1" applyAlignment="1" applyProtection="1">
      <alignment horizontal="center" vertical="center" wrapText="1"/>
      <protection hidden="1"/>
    </xf>
    <xf numFmtId="0" fontId="5" fillId="33" borderId="15" xfId="0" applyFont="1" applyFill="1" applyBorder="1" applyAlignment="1" applyProtection="1">
      <alignment horizontal="center" vertical="center" wrapText="1"/>
      <protection hidden="1"/>
    </xf>
    <xf numFmtId="0" fontId="5" fillId="33" borderId="58" xfId="0" applyFont="1" applyFill="1" applyBorder="1" applyAlignment="1" applyProtection="1">
      <alignment horizontal="center" vertical="center" wrapText="1"/>
      <protection hidden="1"/>
    </xf>
    <xf numFmtId="0" fontId="5" fillId="33" borderId="10" xfId="0" applyFont="1" applyFill="1" applyBorder="1" applyAlignment="1" applyProtection="1">
      <alignment horizontal="center" vertical="center" wrapText="1"/>
      <protection hidden="1"/>
    </xf>
    <xf numFmtId="0" fontId="5" fillId="33" borderId="14" xfId="0" applyFont="1" applyFill="1" applyBorder="1" applyAlignment="1" applyProtection="1">
      <alignment horizontal="center" vertical="center" wrapText="1"/>
      <protection hidden="1"/>
    </xf>
    <xf numFmtId="38" fontId="5" fillId="35" borderId="12" xfId="48" applyFont="1" applyFill="1" applyBorder="1" applyAlignment="1" applyProtection="1">
      <alignment horizontal="center" vertical="center" wrapText="1"/>
      <protection hidden="1"/>
    </xf>
    <xf numFmtId="38" fontId="5" fillId="35" borderId="10" xfId="48" applyFont="1" applyFill="1" applyBorder="1" applyAlignment="1" applyProtection="1">
      <alignment horizontal="center" vertical="center" wrapText="1"/>
      <protection hidden="1"/>
    </xf>
    <xf numFmtId="0" fontId="5" fillId="33" borderId="12" xfId="0" applyFont="1" applyFill="1" applyBorder="1" applyAlignment="1" applyProtection="1">
      <alignment horizontal="left" vertical="center" wrapText="1"/>
      <protection hidden="1"/>
    </xf>
    <xf numFmtId="0" fontId="5" fillId="33" borderId="15" xfId="0" applyFont="1" applyFill="1" applyBorder="1" applyAlignment="1" applyProtection="1">
      <alignment horizontal="left" vertical="center" wrapText="1"/>
      <protection hidden="1"/>
    </xf>
    <xf numFmtId="0" fontId="5" fillId="33" borderId="10" xfId="0" applyFont="1" applyFill="1" applyBorder="1" applyAlignment="1" applyProtection="1">
      <alignment horizontal="left" vertical="center" wrapText="1"/>
      <protection hidden="1"/>
    </xf>
    <xf numFmtId="0" fontId="5" fillId="33" borderId="14" xfId="0" applyFont="1" applyFill="1" applyBorder="1" applyAlignment="1" applyProtection="1">
      <alignment horizontal="left" vertical="center" wrapText="1"/>
      <protection hidden="1"/>
    </xf>
    <xf numFmtId="0" fontId="0" fillId="35" borderId="66" xfId="0" applyFill="1" applyBorder="1" applyAlignment="1" applyProtection="1">
      <alignment horizontal="center" vertical="center"/>
      <protection hidden="1"/>
    </xf>
    <xf numFmtId="0" fontId="0" fillId="35" borderId="67" xfId="0" applyFill="1" applyBorder="1" applyAlignment="1" applyProtection="1">
      <alignment horizontal="center" vertical="center"/>
      <protection hidden="1"/>
    </xf>
    <xf numFmtId="0" fontId="0" fillId="35" borderId="68" xfId="0" applyFill="1" applyBorder="1" applyAlignment="1" applyProtection="1">
      <alignment horizontal="center" vertical="center"/>
      <protection hidden="1"/>
    </xf>
    <xf numFmtId="0" fontId="0" fillId="35" borderId="69" xfId="0" applyFill="1" applyBorder="1" applyAlignment="1" applyProtection="1">
      <alignment horizontal="center" vertical="center"/>
      <protection hidden="1"/>
    </xf>
    <xf numFmtId="0" fontId="5" fillId="33" borderId="18" xfId="0" applyFont="1" applyFill="1" applyBorder="1" applyAlignment="1" applyProtection="1">
      <alignment horizontal="center" vertical="center" wrapText="1"/>
      <protection hidden="1"/>
    </xf>
    <xf numFmtId="0" fontId="5" fillId="33" borderId="19" xfId="0" applyFont="1" applyFill="1" applyBorder="1" applyAlignment="1" applyProtection="1">
      <alignment horizontal="center" vertical="center" wrapText="1"/>
      <protection hidden="1"/>
    </xf>
    <xf numFmtId="0" fontId="5" fillId="33" borderId="61" xfId="0" applyFont="1" applyFill="1" applyBorder="1" applyAlignment="1" applyProtection="1">
      <alignment horizontal="center" vertical="center" wrapText="1"/>
      <protection hidden="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65" xfId="0" applyFont="1" applyBorder="1" applyAlignment="1">
      <alignment horizontal="center" vertical="center" wrapText="1"/>
    </xf>
    <xf numFmtId="0" fontId="6" fillId="34" borderId="11" xfId="0" applyFont="1" applyFill="1" applyBorder="1" applyAlignment="1" applyProtection="1">
      <alignment horizontal="center" vertical="center"/>
      <protection locked="0"/>
    </xf>
    <xf numFmtId="0" fontId="6" fillId="34" borderId="12" xfId="0" applyFont="1" applyFill="1" applyBorder="1" applyAlignment="1" applyProtection="1">
      <alignment horizontal="center" vertical="center"/>
      <protection locked="0"/>
    </xf>
    <xf numFmtId="0" fontId="6" fillId="34" borderId="15" xfId="0" applyFont="1" applyFill="1" applyBorder="1" applyAlignment="1" applyProtection="1">
      <alignment horizontal="center" vertical="center"/>
      <protection locked="0"/>
    </xf>
    <xf numFmtId="0" fontId="6" fillId="34" borderId="22"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6" fillId="34" borderId="70"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34" borderId="65" xfId="0" applyFont="1"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65" xfId="0" applyFill="1" applyBorder="1" applyAlignment="1" applyProtection="1">
      <alignment horizontal="center" vertical="center"/>
      <protection locked="0"/>
    </xf>
    <xf numFmtId="0" fontId="0" fillId="34" borderId="11" xfId="0" applyFill="1" applyBorder="1" applyAlignment="1" applyProtection="1">
      <alignment horizontal="center" vertical="center"/>
      <protection locked="0"/>
    </xf>
    <xf numFmtId="0" fontId="0" fillId="34" borderId="12" xfId="0" applyFill="1" applyBorder="1" applyAlignment="1" applyProtection="1">
      <alignment horizontal="center" vertical="center"/>
      <protection locked="0"/>
    </xf>
    <xf numFmtId="0" fontId="0" fillId="34" borderId="71" xfId="0"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0" xfId="0" applyFill="1" applyBorder="1" applyAlignment="1" applyProtection="1">
      <alignment horizontal="center" vertical="center"/>
      <protection locked="0"/>
    </xf>
    <xf numFmtId="0" fontId="0" fillId="34" borderId="72" xfId="0" applyFill="1" applyBorder="1" applyAlignment="1" applyProtection="1">
      <alignment horizontal="center" vertical="center"/>
      <protection locked="0"/>
    </xf>
    <xf numFmtId="0" fontId="0" fillId="34" borderId="70" xfId="0" applyFill="1" applyBorder="1" applyAlignment="1" applyProtection="1">
      <alignment horizontal="center" vertical="center"/>
      <protection locked="0"/>
    </xf>
    <xf numFmtId="0" fontId="0" fillId="34" borderId="17" xfId="0" applyFill="1" applyBorder="1" applyAlignment="1" applyProtection="1">
      <alignment horizontal="center" vertical="center"/>
      <protection locked="0"/>
    </xf>
    <xf numFmtId="0" fontId="0" fillId="34" borderId="73" xfId="0" applyFill="1" applyBorder="1" applyAlignment="1" applyProtection="1">
      <alignment horizontal="center" vertical="center"/>
      <protection locked="0"/>
    </xf>
    <xf numFmtId="49" fontId="2" fillId="0" borderId="52" xfId="57" applyNumberFormat="1" applyFont="1" applyBorder="1" applyAlignment="1" applyProtection="1">
      <alignment horizontal="center" vertical="center" shrinkToFit="1"/>
      <protection/>
    </xf>
    <xf numFmtId="49" fontId="2" fillId="0" borderId="53" xfId="57" applyNumberFormat="1" applyFont="1" applyBorder="1" applyAlignment="1" applyProtection="1">
      <alignment horizontal="center" vertical="center" shrinkToFit="1"/>
      <protection/>
    </xf>
    <xf numFmtId="49" fontId="2" fillId="0" borderId="54" xfId="57" applyNumberFormat="1" applyFont="1" applyBorder="1" applyAlignment="1" applyProtection="1">
      <alignment horizontal="center" vertical="center" shrinkToFit="1"/>
      <protection/>
    </xf>
    <xf numFmtId="0" fontId="0" fillId="0" borderId="62"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6" fillId="34" borderId="62" xfId="0" applyFont="1" applyFill="1" applyBorder="1" applyAlignment="1" applyProtection="1">
      <alignment horizontal="center" vertical="center" shrinkToFit="1"/>
      <protection locked="0"/>
    </xf>
    <xf numFmtId="0" fontId="6" fillId="34" borderId="19" xfId="0" applyFont="1" applyFill="1" applyBorder="1" applyAlignment="1" applyProtection="1">
      <alignment horizontal="center" vertical="center" shrinkToFit="1"/>
      <protection locked="0"/>
    </xf>
    <xf numFmtId="0" fontId="6" fillId="34" borderId="63" xfId="0" applyFont="1" applyFill="1" applyBorder="1" applyAlignment="1" applyProtection="1">
      <alignment horizontal="center" vertical="center" shrinkToFit="1"/>
      <protection locked="0"/>
    </xf>
    <xf numFmtId="0" fontId="6" fillId="34" borderId="22" xfId="0" applyFont="1" applyFill="1" applyBorder="1" applyAlignment="1" applyProtection="1">
      <alignment horizontal="center" vertical="center" shrinkToFit="1"/>
      <protection locked="0"/>
    </xf>
    <xf numFmtId="0" fontId="6" fillId="34" borderId="0" xfId="0" applyFont="1" applyFill="1" applyBorder="1" applyAlignment="1" applyProtection="1">
      <alignment horizontal="center" vertical="center" shrinkToFit="1"/>
      <protection locked="0"/>
    </xf>
    <xf numFmtId="0" fontId="6" fillId="34" borderId="72" xfId="0" applyFont="1" applyFill="1" applyBorder="1" applyAlignment="1" applyProtection="1">
      <alignment horizontal="center" vertical="center" shrinkToFit="1"/>
      <protection locked="0"/>
    </xf>
    <xf numFmtId="0" fontId="6" fillId="34" borderId="16"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64" xfId="0" applyFont="1" applyFill="1" applyBorder="1" applyAlignment="1" applyProtection="1">
      <alignment horizontal="center" vertical="center" shrinkToFit="1"/>
      <protection locked="0"/>
    </xf>
    <xf numFmtId="49" fontId="2" fillId="0" borderId="52" xfId="0" applyNumberFormat="1" applyFont="1" applyBorder="1" applyAlignment="1" applyProtection="1">
      <alignment horizontal="center" vertical="center" shrinkToFit="1"/>
      <protection/>
    </xf>
    <xf numFmtId="49" fontId="2" fillId="0" borderId="53" xfId="0" applyNumberFormat="1" applyFont="1" applyBorder="1" applyAlignment="1" applyProtection="1">
      <alignment horizontal="center" vertical="center" shrinkToFit="1"/>
      <protection/>
    </xf>
    <xf numFmtId="49" fontId="2" fillId="0" borderId="54" xfId="0" applyNumberFormat="1" applyFont="1" applyBorder="1" applyAlignment="1" applyProtection="1">
      <alignment horizontal="center" vertical="center" shrinkToFit="1"/>
      <protection/>
    </xf>
    <xf numFmtId="0" fontId="10" fillId="0" borderId="5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5" xfId="0" applyFont="1" applyBorder="1" applyAlignment="1">
      <alignment horizontal="center" vertical="center" wrapText="1"/>
    </xf>
    <xf numFmtId="0" fontId="0" fillId="35" borderId="11" xfId="0" applyFill="1" applyBorder="1" applyAlignment="1" applyProtection="1">
      <alignment horizontal="center" vertical="center"/>
      <protection locked="0"/>
    </xf>
    <xf numFmtId="0" fontId="0" fillId="35" borderId="47"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5" borderId="33" xfId="0" applyFill="1" applyBorder="1" applyAlignment="1" applyProtection="1">
      <alignment horizontal="center" vertical="center"/>
      <protection locked="0"/>
    </xf>
    <xf numFmtId="0" fontId="0" fillId="35" borderId="70" xfId="0" applyFill="1" applyBorder="1" applyAlignment="1" applyProtection="1">
      <alignment horizontal="center" vertical="center"/>
      <protection locked="0"/>
    </xf>
    <xf numFmtId="0" fontId="0" fillId="35" borderId="34" xfId="0" applyFill="1" applyBorder="1" applyAlignment="1" applyProtection="1">
      <alignment horizontal="center" vertical="center"/>
      <protection locked="0"/>
    </xf>
    <xf numFmtId="0" fontId="0" fillId="35" borderId="74" xfId="0" applyFill="1" applyBorder="1" applyAlignment="1" applyProtection="1">
      <alignment horizontal="center" vertical="center"/>
      <protection locked="0"/>
    </xf>
    <xf numFmtId="0" fontId="0" fillId="35" borderId="75" xfId="0" applyFill="1" applyBorder="1" applyAlignment="1" applyProtection="1">
      <alignment horizontal="center" vertical="center"/>
      <protection locked="0"/>
    </xf>
    <xf numFmtId="0" fontId="0" fillId="35" borderId="76" xfId="0" applyFill="1" applyBorder="1" applyAlignment="1" applyProtection="1">
      <alignment horizontal="center" vertical="center"/>
      <protection locked="0"/>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0" fillId="35" borderId="62" xfId="0" applyFill="1" applyBorder="1" applyAlignment="1" applyProtection="1">
      <alignment horizontal="center" vertical="center"/>
      <protection/>
    </xf>
    <xf numFmtId="0" fontId="0" fillId="35" borderId="77" xfId="0" applyFill="1" applyBorder="1" applyAlignment="1" applyProtection="1">
      <alignment horizontal="center" vertical="center"/>
      <protection/>
    </xf>
    <xf numFmtId="0" fontId="0" fillId="35" borderId="22" xfId="0"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48" xfId="0" applyFill="1" applyBorder="1" applyAlignment="1" applyProtection="1">
      <alignment horizontal="center" vertical="center"/>
      <protection/>
    </xf>
    <xf numFmtId="0" fontId="0" fillId="35" borderId="78" xfId="0" applyFill="1" applyBorder="1" applyAlignment="1" applyProtection="1">
      <alignment horizontal="center" vertical="center"/>
      <protection/>
    </xf>
    <xf numFmtId="0" fontId="0" fillId="35" borderId="75" xfId="0" applyFill="1" applyBorder="1" applyAlignment="1" applyProtection="1">
      <alignment horizontal="center" vertical="center"/>
      <protection/>
    </xf>
    <xf numFmtId="0" fontId="0" fillId="35" borderId="79" xfId="0" applyFill="1" applyBorder="1" applyAlignment="1" applyProtection="1">
      <alignment horizontal="center" vertical="center"/>
      <protection/>
    </xf>
    <xf numFmtId="0" fontId="0" fillId="35" borderId="61" xfId="0"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4" borderId="20" xfId="0" applyFill="1" applyBorder="1" applyAlignment="1">
      <alignment horizontal="center" vertical="center"/>
    </xf>
    <xf numFmtId="0" fontId="0" fillId="34" borderId="0" xfId="0" applyFill="1" applyBorder="1" applyAlignment="1">
      <alignment horizontal="center" vertical="center"/>
    </xf>
    <xf numFmtId="0" fontId="6" fillId="34" borderId="0" xfId="0" applyFont="1" applyFill="1" applyBorder="1" applyAlignment="1">
      <alignment horizontal="left" vertical="center"/>
    </xf>
    <xf numFmtId="0" fontId="0" fillId="34" borderId="72" xfId="0" applyFill="1" applyBorder="1" applyAlignment="1">
      <alignment horizontal="center" vertical="center"/>
    </xf>
    <xf numFmtId="0" fontId="13" fillId="33" borderId="0" xfId="0" applyFont="1" applyFill="1" applyBorder="1" applyAlignment="1">
      <alignment horizontal="center" vertical="center"/>
    </xf>
    <xf numFmtId="0" fontId="13" fillId="33" borderId="17" xfId="0" applyFont="1" applyFill="1" applyBorder="1" applyAlignment="1">
      <alignment horizontal="center" vertical="center"/>
    </xf>
    <xf numFmtId="0" fontId="0" fillId="34" borderId="0" xfId="0" applyFill="1" applyBorder="1" applyAlignment="1">
      <alignment horizontal="left" vertical="center"/>
    </xf>
    <xf numFmtId="0" fontId="0" fillId="34" borderId="72" xfId="0" applyFill="1" applyBorder="1" applyAlignment="1">
      <alignment horizontal="left" vertical="center"/>
    </xf>
    <xf numFmtId="0" fontId="4" fillId="33" borderId="0" xfId="0" applyFont="1" applyFill="1" applyBorder="1" applyAlignment="1">
      <alignment horizontal="left" vertical="center"/>
    </xf>
    <xf numFmtId="0" fontId="4" fillId="33" borderId="17" xfId="0" applyFont="1" applyFill="1" applyBorder="1" applyAlignment="1">
      <alignment horizontal="left" vertical="center"/>
    </xf>
    <xf numFmtId="0" fontId="0" fillId="34" borderId="17" xfId="0" applyFill="1" applyBorder="1" applyAlignment="1">
      <alignment horizontal="left" vertical="center"/>
    </xf>
    <xf numFmtId="0" fontId="0" fillId="34" borderId="73" xfId="0" applyFill="1" applyBorder="1" applyAlignment="1">
      <alignment horizontal="left" vertical="center"/>
    </xf>
    <xf numFmtId="0" fontId="11" fillId="0" borderId="0" xfId="0" applyFont="1" applyAlignment="1">
      <alignment horizontal="center" vertical="center"/>
    </xf>
    <xf numFmtId="0" fontId="12" fillId="33" borderId="0" xfId="0" applyFont="1" applyFill="1" applyBorder="1" applyAlignment="1">
      <alignment horizontal="center" vertical="center"/>
    </xf>
    <xf numFmtId="0" fontId="12" fillId="33" borderId="17" xfId="0" applyFont="1" applyFill="1" applyBorder="1" applyAlignment="1">
      <alignment horizontal="center" vertical="center"/>
    </xf>
    <xf numFmtId="0" fontId="0" fillId="34" borderId="19" xfId="0" applyFill="1" applyBorder="1" applyAlignment="1" applyProtection="1">
      <alignment horizontal="left"/>
      <protection locked="0"/>
    </xf>
    <xf numFmtId="0" fontId="0" fillId="34" borderId="63" xfId="0" applyFill="1" applyBorder="1" applyAlignment="1" applyProtection="1">
      <alignment horizontal="left"/>
      <protection locked="0"/>
    </xf>
    <xf numFmtId="0" fontId="0" fillId="34" borderId="0" xfId="0" applyFill="1" applyBorder="1" applyAlignment="1" applyProtection="1">
      <alignment horizontal="left" vertical="center" shrinkToFit="1"/>
      <protection locked="0"/>
    </xf>
    <xf numFmtId="0" fontId="0" fillId="34" borderId="72" xfId="0" applyFill="1" applyBorder="1" applyAlignment="1" applyProtection="1">
      <alignment horizontal="left" vertical="center" shrinkToFit="1"/>
      <protection locked="0"/>
    </xf>
    <xf numFmtId="0" fontId="0" fillId="0" borderId="10" xfId="0" applyFont="1" applyBorder="1" applyAlignment="1">
      <alignment horizontal="center" vertical="center"/>
    </xf>
    <xf numFmtId="0" fontId="0" fillId="0" borderId="0" xfId="0" applyBorder="1" applyAlignment="1" applyProtection="1">
      <alignment horizontal="left" vertical="top"/>
      <protection locked="0"/>
    </xf>
    <xf numFmtId="0" fontId="0" fillId="34" borderId="20" xfId="0" applyFill="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12" fillId="33" borderId="0" xfId="0" applyFont="1" applyFill="1" applyBorder="1" applyAlignment="1" applyProtection="1">
      <alignment horizontal="center" vertical="center"/>
      <protection locked="0"/>
    </xf>
    <xf numFmtId="0" fontId="12" fillId="33" borderId="17" xfId="0" applyFont="1" applyFill="1" applyBorder="1" applyAlignment="1" applyProtection="1">
      <alignment horizontal="center" vertical="center"/>
      <protection locked="0"/>
    </xf>
    <xf numFmtId="176" fontId="0" fillId="0" borderId="12" xfId="48" applyNumberFormat="1" applyFont="1" applyBorder="1" applyAlignment="1" applyProtection="1">
      <alignment horizontal="center" vertical="center"/>
      <protection locked="0"/>
    </xf>
    <xf numFmtId="176" fontId="0" fillId="0" borderId="0" xfId="48"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34" borderId="0" xfId="0" applyFill="1" applyBorder="1" applyAlignment="1" applyProtection="1">
      <alignment horizontal="left" vertical="center"/>
      <protection locked="0"/>
    </xf>
    <xf numFmtId="0" fontId="0" fillId="34" borderId="72" xfId="0"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0" fontId="0" fillId="34" borderId="73" xfId="0" applyFill="1" applyBorder="1" applyAlignment="1" applyProtection="1">
      <alignment horizontal="left" vertical="center"/>
      <protection locked="0"/>
    </xf>
    <xf numFmtId="0" fontId="6" fillId="33" borderId="49" xfId="0" applyFont="1" applyFill="1" applyBorder="1" applyAlignment="1">
      <alignment horizontal="center" vertical="center" shrinkToFit="1"/>
    </xf>
    <xf numFmtId="0" fontId="6" fillId="33" borderId="50" xfId="0" applyFont="1" applyFill="1" applyBorder="1" applyAlignment="1">
      <alignment horizontal="center" vertical="center" shrinkToFit="1"/>
    </xf>
    <xf numFmtId="0" fontId="6" fillId="33" borderId="51" xfId="0" applyFont="1" applyFill="1" applyBorder="1" applyAlignment="1">
      <alignment horizontal="center" vertical="center" shrinkToFit="1"/>
    </xf>
    <xf numFmtId="0" fontId="0" fillId="0" borderId="10" xfId="0" applyFill="1" applyBorder="1" applyAlignment="1" applyProtection="1">
      <alignment horizontal="center" vertical="center"/>
      <protection locked="0"/>
    </xf>
    <xf numFmtId="38" fontId="0" fillId="0" borderId="0" xfId="48" applyBorder="1" applyAlignment="1" applyProtection="1">
      <alignment horizontal="center" vertical="center"/>
      <protection locked="0"/>
    </xf>
    <xf numFmtId="38" fontId="0" fillId="0" borderId="10" xfId="48" applyBorder="1" applyAlignment="1" applyProtection="1">
      <alignment horizontal="center" vertical="center"/>
      <protection locked="0"/>
    </xf>
    <xf numFmtId="177" fontId="2" fillId="33" borderId="52" xfId="42" applyNumberFormat="1" applyFont="1" applyFill="1" applyBorder="1" applyAlignment="1" applyProtection="1">
      <alignment horizontal="center" vertical="center" shrinkToFit="1"/>
      <protection locked="0"/>
    </xf>
    <xf numFmtId="177" fontId="2" fillId="33" borderId="53" xfId="42" applyNumberFormat="1" applyFont="1" applyFill="1" applyBorder="1" applyAlignment="1" applyProtection="1">
      <alignment horizontal="center" vertical="center" shrinkToFit="1"/>
      <protection locked="0"/>
    </xf>
    <xf numFmtId="177" fontId="2" fillId="33" borderId="54" xfId="42" applyNumberFormat="1" applyFont="1" applyFill="1" applyBorder="1" applyAlignment="1" applyProtection="1">
      <alignment horizontal="center" vertical="center" shrinkToFit="1"/>
      <protection locked="0"/>
    </xf>
    <xf numFmtId="38" fontId="0" fillId="0" borderId="12" xfId="48" applyBorder="1" applyAlignment="1" applyProtection="1">
      <alignment horizontal="center" vertical="center"/>
      <protection locked="0"/>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5" xfId="0" applyFont="1" applyBorder="1" applyAlignment="1">
      <alignment horizontal="center" vertical="center" shrinkToFit="1"/>
    </xf>
    <xf numFmtId="177" fontId="2" fillId="0" borderId="52" xfId="57" applyNumberFormat="1" applyFont="1" applyBorder="1" applyAlignment="1" applyProtection="1">
      <alignment horizontal="center" vertical="center" shrinkToFit="1"/>
      <protection locked="0"/>
    </xf>
    <xf numFmtId="177" fontId="2" fillId="0" borderId="53" xfId="57" applyNumberFormat="1" applyFont="1" applyBorder="1" applyAlignment="1" applyProtection="1">
      <alignment horizontal="center" vertical="center" shrinkToFit="1"/>
      <protection locked="0"/>
    </xf>
    <xf numFmtId="177" fontId="2" fillId="0" borderId="56" xfId="57" applyNumberFormat="1" applyFont="1" applyBorder="1" applyAlignment="1" applyProtection="1">
      <alignment horizontal="center" vertical="center" shrinkToFit="1"/>
      <protection locked="0"/>
    </xf>
    <xf numFmtId="177" fontId="2" fillId="0" borderId="54" xfId="57" applyNumberFormat="1" applyFont="1" applyBorder="1" applyAlignment="1" applyProtection="1">
      <alignment horizontal="center" vertical="center" shrinkToFit="1"/>
      <protection locked="0"/>
    </xf>
    <xf numFmtId="38" fontId="0" fillId="0" borderId="0" xfId="48" applyAlignment="1" applyProtection="1">
      <alignment horizontal="center" vertical="center"/>
      <protection locked="0"/>
    </xf>
    <xf numFmtId="0" fontId="6" fillId="0" borderId="51" xfId="0" applyFont="1" applyBorder="1" applyAlignment="1">
      <alignment horizontal="center" vertical="center" shrinkToFit="1"/>
    </xf>
    <xf numFmtId="0" fontId="4" fillId="0" borderId="57"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177" fontId="2" fillId="0" borderId="52" xfId="0" applyNumberFormat="1" applyFont="1" applyBorder="1" applyAlignment="1" applyProtection="1">
      <alignment horizontal="center" vertical="center" shrinkToFit="1"/>
      <protection locked="0"/>
    </xf>
    <xf numFmtId="177" fontId="2" fillId="0" borderId="53" xfId="0" applyNumberFormat="1" applyFont="1" applyBorder="1" applyAlignment="1" applyProtection="1">
      <alignment horizontal="center" vertical="center" shrinkToFit="1"/>
      <protection locked="0"/>
    </xf>
    <xf numFmtId="177" fontId="2" fillId="0" borderId="54" xfId="0" applyNumberFormat="1" applyFont="1" applyBorder="1" applyAlignment="1" applyProtection="1">
      <alignment horizontal="center" vertical="center" shrinkToFit="1"/>
      <protection locked="0"/>
    </xf>
    <xf numFmtId="0" fontId="13" fillId="33" borderId="0" xfId="0" applyFont="1" applyFill="1" applyBorder="1" applyAlignment="1" applyProtection="1">
      <alignment horizontal="center" vertical="center"/>
      <protection locked="0"/>
    </xf>
    <xf numFmtId="0" fontId="13" fillId="33" borderId="17"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2" fillId="0" borderId="52" xfId="57" applyNumberFormat="1" applyFont="1" applyBorder="1" applyAlignment="1" applyProtection="1">
      <alignment horizontal="center" vertical="center" shrinkToFit="1"/>
      <protection locked="0"/>
    </xf>
    <xf numFmtId="49" fontId="2" fillId="0" borderId="53" xfId="57" applyNumberFormat="1" applyFont="1" applyBorder="1" applyAlignment="1" applyProtection="1">
      <alignment horizontal="center" vertical="center" shrinkToFit="1"/>
      <protection locked="0"/>
    </xf>
    <xf numFmtId="49" fontId="2" fillId="0" borderId="54" xfId="57" applyNumberFormat="1" applyFont="1" applyBorder="1" applyAlignment="1" applyProtection="1">
      <alignment horizontal="center" vertical="center" shrinkToFit="1"/>
      <protection locked="0"/>
    </xf>
    <xf numFmtId="0" fontId="4" fillId="33" borderId="0"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6" fillId="0" borderId="62" xfId="0"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6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49" fontId="2" fillId="0" borderId="52" xfId="0" applyNumberFormat="1" applyFont="1" applyBorder="1" applyAlignment="1" applyProtection="1">
      <alignment horizontal="center" vertical="center" shrinkToFit="1"/>
      <protection locked="0"/>
    </xf>
    <xf numFmtId="49" fontId="2" fillId="0" borderId="53" xfId="0" applyNumberFormat="1" applyFont="1" applyBorder="1" applyAlignment="1" applyProtection="1">
      <alignment horizontal="center" vertical="center" shrinkToFit="1"/>
      <protection locked="0"/>
    </xf>
    <xf numFmtId="49" fontId="2" fillId="0" borderId="54" xfId="0" applyNumberFormat="1"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65" xfId="0" applyFont="1" applyBorder="1" applyAlignment="1" applyProtection="1">
      <alignment horizontal="center" vertical="center" wrapText="1"/>
      <protection locked="0"/>
    </xf>
    <xf numFmtId="0" fontId="0" fillId="35" borderId="11" xfId="0" applyFill="1" applyBorder="1" applyAlignment="1" applyProtection="1">
      <alignment horizontal="center" vertical="center"/>
      <protection/>
    </xf>
    <xf numFmtId="0" fontId="0" fillId="35" borderId="47" xfId="0" applyFill="1" applyBorder="1" applyAlignment="1" applyProtection="1">
      <alignment horizontal="center" vertical="center"/>
      <protection/>
    </xf>
    <xf numFmtId="0" fontId="0" fillId="35" borderId="70" xfId="0" applyFill="1" applyBorder="1" applyAlignment="1" applyProtection="1">
      <alignment horizontal="center" vertical="center"/>
      <protection/>
    </xf>
    <xf numFmtId="0" fontId="0" fillId="35" borderId="34" xfId="0" applyFill="1" applyBorder="1" applyAlignment="1" applyProtection="1">
      <alignment horizontal="center" vertical="center"/>
      <protection/>
    </xf>
    <xf numFmtId="0" fontId="0" fillId="35" borderId="74" xfId="0" applyFill="1" applyBorder="1" applyAlignment="1" applyProtection="1">
      <alignment horizontal="center" vertical="center"/>
      <protection/>
    </xf>
    <xf numFmtId="0" fontId="0" fillId="35" borderId="76" xfId="0"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70"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9" fontId="2" fillId="33" borderId="52" xfId="42" applyFont="1" applyFill="1" applyBorder="1" applyAlignment="1" applyProtection="1">
      <alignment horizontal="center" vertical="center" shrinkToFit="1"/>
      <protection locked="0"/>
    </xf>
    <xf numFmtId="9" fontId="2" fillId="33" borderId="53" xfId="42" applyFont="1" applyFill="1" applyBorder="1" applyAlignment="1" applyProtection="1">
      <alignment horizontal="center" vertical="center" shrinkToFit="1"/>
      <protection locked="0"/>
    </xf>
    <xf numFmtId="9" fontId="2" fillId="33" borderId="54" xfId="42" applyFont="1" applyFill="1" applyBorder="1" applyAlignment="1" applyProtection="1">
      <alignment horizontal="center" vertical="center" shrinkToFit="1"/>
      <protection locked="0"/>
    </xf>
    <xf numFmtId="0" fontId="5" fillId="33" borderId="18" xfId="0" applyFont="1" applyFill="1" applyBorder="1" applyAlignment="1" applyProtection="1">
      <alignment horizontal="center" vertical="center" wrapText="1"/>
      <protection hidden="1" locked="0"/>
    </xf>
    <xf numFmtId="0" fontId="5" fillId="33" borderId="19" xfId="0" applyFont="1" applyFill="1" applyBorder="1" applyAlignment="1" applyProtection="1">
      <alignment horizontal="center" vertical="center" wrapText="1"/>
      <protection hidden="1" locked="0"/>
    </xf>
    <xf numFmtId="0" fontId="5" fillId="33" borderId="61" xfId="0" applyFont="1" applyFill="1" applyBorder="1" applyAlignment="1" applyProtection="1">
      <alignment horizontal="center" vertical="center" wrapText="1"/>
      <protection hidden="1" locked="0"/>
    </xf>
    <xf numFmtId="0" fontId="5" fillId="33" borderId="58" xfId="0" applyFont="1" applyFill="1" applyBorder="1" applyAlignment="1" applyProtection="1">
      <alignment horizontal="center" vertical="center" wrapText="1"/>
      <protection hidden="1" locked="0"/>
    </xf>
    <xf numFmtId="0" fontId="5" fillId="33" borderId="10" xfId="0" applyFont="1" applyFill="1" applyBorder="1" applyAlignment="1" applyProtection="1">
      <alignment horizontal="center" vertical="center" wrapText="1"/>
      <protection hidden="1" locked="0"/>
    </xf>
    <xf numFmtId="0" fontId="5" fillId="33" borderId="14" xfId="0" applyFont="1" applyFill="1" applyBorder="1" applyAlignment="1" applyProtection="1">
      <alignment horizontal="center" vertical="center" wrapText="1"/>
      <protection hidden="1" locked="0"/>
    </xf>
    <xf numFmtId="49" fontId="0" fillId="0" borderId="0" xfId="48" applyNumberFormat="1" applyFont="1" applyAlignment="1" applyProtection="1">
      <alignment horizontal="center" vertical="center"/>
      <protection locked="0"/>
    </xf>
    <xf numFmtId="0" fontId="5" fillId="33" borderId="57" xfId="0" applyFont="1" applyFill="1" applyBorder="1" applyAlignment="1" applyProtection="1">
      <alignment horizontal="center" vertical="center" wrapText="1"/>
      <protection hidden="1" locked="0"/>
    </xf>
    <xf numFmtId="0" fontId="5" fillId="33" borderId="12" xfId="0" applyFont="1" applyFill="1" applyBorder="1" applyAlignment="1" applyProtection="1">
      <alignment horizontal="center" vertical="center" wrapText="1"/>
      <protection hidden="1" locked="0"/>
    </xf>
    <xf numFmtId="0" fontId="5" fillId="33" borderId="12" xfId="0" applyFont="1" applyFill="1" applyBorder="1" applyAlignment="1" applyProtection="1">
      <alignment horizontal="left" vertical="center" wrapText="1"/>
      <protection hidden="1" locked="0"/>
    </xf>
    <xf numFmtId="0" fontId="5" fillId="33" borderId="15" xfId="0" applyFont="1" applyFill="1" applyBorder="1" applyAlignment="1" applyProtection="1">
      <alignment horizontal="left" vertical="center" wrapText="1"/>
      <protection hidden="1" locked="0"/>
    </xf>
    <xf numFmtId="0" fontId="5" fillId="33" borderId="10" xfId="0" applyFont="1" applyFill="1" applyBorder="1" applyAlignment="1" applyProtection="1">
      <alignment horizontal="left" vertical="center" wrapText="1"/>
      <protection hidden="1" locked="0"/>
    </xf>
    <xf numFmtId="0" fontId="5" fillId="33" borderId="14" xfId="0" applyFont="1" applyFill="1" applyBorder="1" applyAlignment="1" applyProtection="1">
      <alignment horizontal="left" vertical="center" wrapText="1"/>
      <protection hidden="1" locked="0"/>
    </xf>
    <xf numFmtId="49" fontId="0" fillId="0" borderId="0" xfId="48" applyNumberFormat="1" applyAlignment="1" applyProtection="1">
      <alignment horizontal="center" vertical="center"/>
      <protection locked="0"/>
    </xf>
    <xf numFmtId="6" fontId="2" fillId="0" borderId="52" xfId="57" applyFont="1" applyBorder="1" applyAlignment="1" applyProtection="1">
      <alignment horizontal="center" vertical="center" shrinkToFit="1"/>
      <protection locked="0"/>
    </xf>
    <xf numFmtId="6" fontId="2" fillId="0" borderId="53" xfId="57" applyFont="1" applyBorder="1" applyAlignment="1" applyProtection="1">
      <alignment horizontal="center" vertical="center" shrinkToFit="1"/>
      <protection locked="0"/>
    </xf>
    <xf numFmtId="6" fontId="2" fillId="0" borderId="56" xfId="57" applyFont="1" applyBorder="1" applyAlignment="1" applyProtection="1">
      <alignment horizontal="center" vertical="center" shrinkToFit="1"/>
      <protection locked="0"/>
    </xf>
    <xf numFmtId="0" fontId="5" fillId="33" borderId="15" xfId="0" applyFont="1" applyFill="1" applyBorder="1" applyAlignment="1" applyProtection="1">
      <alignment horizontal="center" vertical="center" wrapText="1"/>
      <protection hidden="1" locked="0"/>
    </xf>
    <xf numFmtId="0" fontId="5" fillId="33" borderId="57" xfId="0" applyFont="1" applyFill="1" applyBorder="1" applyAlignment="1" applyProtection="1">
      <alignment horizontal="center" vertical="center" shrinkToFit="1"/>
      <protection hidden="1" locked="0"/>
    </xf>
    <xf numFmtId="0" fontId="5" fillId="33" borderId="12" xfId="0" applyFont="1" applyFill="1" applyBorder="1" applyAlignment="1" applyProtection="1">
      <alignment horizontal="center" vertical="center" shrinkToFit="1"/>
      <protection hidden="1" locked="0"/>
    </xf>
    <xf numFmtId="0" fontId="5" fillId="33" borderId="15" xfId="0" applyFont="1" applyFill="1" applyBorder="1" applyAlignment="1" applyProtection="1">
      <alignment horizontal="center" vertical="center" shrinkToFit="1"/>
      <protection hidden="1" locked="0"/>
    </xf>
    <xf numFmtId="0" fontId="5" fillId="33" borderId="21" xfId="0" applyFont="1" applyFill="1" applyBorder="1" applyAlignment="1" applyProtection="1">
      <alignment horizontal="center" vertical="center" shrinkToFit="1"/>
      <protection hidden="1" locked="0"/>
    </xf>
    <xf numFmtId="0" fontId="5" fillId="33" borderId="17" xfId="0" applyFont="1" applyFill="1" applyBorder="1" applyAlignment="1" applyProtection="1">
      <alignment horizontal="center" vertical="center" shrinkToFit="1"/>
      <protection hidden="1" locked="0"/>
    </xf>
    <xf numFmtId="0" fontId="5" fillId="33" borderId="65" xfId="0" applyFont="1" applyFill="1" applyBorder="1" applyAlignment="1" applyProtection="1">
      <alignment horizontal="center" vertical="center" shrinkToFit="1"/>
      <protection hidden="1" locked="0"/>
    </xf>
    <xf numFmtId="0" fontId="4" fillId="0" borderId="18"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61"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62"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64"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protection hidden="1" locked="0"/>
    </xf>
    <xf numFmtId="0" fontId="5" fillId="0" borderId="30" xfId="0" applyFont="1" applyBorder="1" applyAlignment="1" applyProtection="1">
      <alignment horizontal="center" vertical="center"/>
      <protection hidden="1" locked="0"/>
    </xf>
    <xf numFmtId="0" fontId="5" fillId="0" borderId="45" xfId="0" applyFont="1" applyBorder="1" applyAlignment="1" applyProtection="1">
      <alignment horizontal="center" vertical="center"/>
      <protection hidden="1" locked="0"/>
    </xf>
    <xf numFmtId="9" fontId="5" fillId="0" borderId="46" xfId="0" applyNumberFormat="1" applyFont="1" applyBorder="1" applyAlignment="1" applyProtection="1">
      <alignment horizontal="center" vertical="center"/>
      <protection hidden="1" locked="0"/>
    </xf>
    <xf numFmtId="9" fontId="5" fillId="0" borderId="30" xfId="0" applyNumberFormat="1" applyFont="1" applyBorder="1" applyAlignment="1" applyProtection="1">
      <alignment horizontal="center" vertical="center"/>
      <protection hidden="1" locked="0"/>
    </xf>
    <xf numFmtId="0" fontId="5" fillId="0" borderId="31" xfId="0" applyFont="1" applyBorder="1" applyAlignment="1" applyProtection="1">
      <alignment horizontal="center" vertical="center"/>
      <protection hidden="1" locked="0"/>
    </xf>
    <xf numFmtId="0" fontId="5" fillId="0" borderId="32" xfId="0" applyFont="1" applyBorder="1" applyAlignment="1" applyProtection="1">
      <alignment horizontal="center" vertical="center"/>
      <protection hidden="1" locked="0"/>
    </xf>
    <xf numFmtId="0" fontId="0" fillId="0" borderId="19"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0" borderId="0" xfId="0" applyFill="1" applyBorder="1" applyAlignment="1" applyProtection="1">
      <alignment horizontal="left" vertical="center" shrinkToFit="1"/>
      <protection locked="0"/>
    </xf>
    <xf numFmtId="0" fontId="0" fillId="0" borderId="72" xfId="0" applyFill="1" applyBorder="1" applyAlignment="1" applyProtection="1">
      <alignment horizontal="left" vertical="center" shrinkToFit="1"/>
      <protection locked="0"/>
    </xf>
    <xf numFmtId="0" fontId="0" fillId="0" borderId="78" xfId="0" applyFill="1" applyBorder="1" applyAlignment="1" applyProtection="1">
      <alignment horizontal="center" vertical="center"/>
      <protection/>
    </xf>
    <xf numFmtId="0" fontId="0" fillId="0" borderId="61"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79"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72" xfId="0" applyFill="1" applyBorder="1" applyAlignment="1">
      <alignment horizontal="center" vertical="center"/>
    </xf>
    <xf numFmtId="0" fontId="0" fillId="0" borderId="0" xfId="0" applyFill="1" applyBorder="1" applyAlignment="1">
      <alignment horizontal="left" vertical="center"/>
    </xf>
    <xf numFmtId="0" fontId="0" fillId="0" borderId="72" xfId="0" applyFill="1" applyBorder="1" applyAlignment="1">
      <alignment horizontal="left" vertical="center"/>
    </xf>
    <xf numFmtId="0" fontId="0" fillId="0" borderId="17" xfId="0" applyFill="1" applyBorder="1" applyAlignment="1">
      <alignment horizontal="left" vertical="center"/>
    </xf>
    <xf numFmtId="0" fontId="0" fillId="0" borderId="73" xfId="0" applyFill="1" applyBorder="1" applyAlignment="1">
      <alignment horizontal="left" vertical="center"/>
    </xf>
    <xf numFmtId="0" fontId="0" fillId="0" borderId="77"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0" fontId="6" fillId="0" borderId="63" xfId="0" applyFont="1" applyFill="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0" fillId="0" borderId="47" xfId="0"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75"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33" borderId="67"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0" fillId="33" borderId="68" xfId="0" applyFill="1" applyBorder="1" applyAlignment="1" applyProtection="1">
      <alignment horizontal="center" vertical="center"/>
      <protection hidden="1"/>
    </xf>
    <xf numFmtId="0" fontId="0" fillId="33" borderId="42" xfId="0" applyFill="1" applyBorder="1" applyAlignment="1" applyProtection="1">
      <alignment horizontal="center" vertical="center"/>
      <protection hidden="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65" xfId="0" applyFont="1" applyBorder="1" applyAlignment="1">
      <alignment horizontal="center" vertical="center" wrapText="1"/>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72"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33" borderId="66" xfId="0" applyFill="1" applyBorder="1" applyAlignment="1" applyProtection="1">
      <alignment horizontal="center" vertical="center"/>
      <protection hidden="1"/>
    </xf>
    <xf numFmtId="0" fontId="0" fillId="33" borderId="38" xfId="0" applyFill="1" applyBorder="1" applyAlignment="1" applyProtection="1">
      <alignment horizontal="center" vertical="center"/>
      <protection hidden="1"/>
    </xf>
    <xf numFmtId="0" fontId="0" fillId="33" borderId="69" xfId="0" applyFill="1" applyBorder="1" applyAlignment="1" applyProtection="1">
      <alignment horizontal="center" vertical="center"/>
      <protection hidden="1"/>
    </xf>
    <xf numFmtId="0" fontId="0" fillId="33" borderId="44" xfId="0" applyFill="1" applyBorder="1" applyAlignment="1" applyProtection="1">
      <alignment horizontal="center" vertical="center"/>
      <protection hidden="1"/>
    </xf>
    <xf numFmtId="0" fontId="0" fillId="33" borderId="43" xfId="0" applyFill="1" applyBorder="1" applyAlignment="1" applyProtection="1">
      <alignment horizontal="center" vertical="center"/>
      <protection hidden="1"/>
    </xf>
    <xf numFmtId="38" fontId="5" fillId="33" borderId="12" xfId="48" applyFont="1" applyFill="1" applyBorder="1" applyAlignment="1" applyProtection="1">
      <alignment horizontal="center" vertical="center" wrapText="1"/>
      <protection hidden="1"/>
    </xf>
    <xf numFmtId="38" fontId="5" fillId="33" borderId="10" xfId="48" applyFont="1" applyFill="1" applyBorder="1" applyAlignment="1" applyProtection="1">
      <alignment horizontal="center" vertical="center" wrapText="1"/>
      <protection hidden="1"/>
    </xf>
    <xf numFmtId="0" fontId="0" fillId="33" borderId="41" xfId="0" applyFill="1" applyBorder="1" applyAlignment="1" applyProtection="1">
      <alignment horizontal="center" vertical="center"/>
      <protection hidden="1"/>
    </xf>
    <xf numFmtId="0" fontId="0" fillId="33" borderId="37" xfId="0" applyFill="1" applyBorder="1" applyAlignment="1" applyProtection="1">
      <alignment horizontal="center" vertical="center"/>
      <protection hidden="1"/>
    </xf>
    <xf numFmtId="0" fontId="0" fillId="33" borderId="39" xfId="0" applyFill="1" applyBorder="1" applyAlignment="1" applyProtection="1">
      <alignment horizontal="center" vertical="center"/>
      <protection hidden="1"/>
    </xf>
    <xf numFmtId="0" fontId="0" fillId="33" borderId="24" xfId="0" applyFill="1" applyBorder="1" applyAlignment="1" applyProtection="1">
      <alignment horizontal="center" vertical="center"/>
      <protection hidden="1"/>
    </xf>
    <xf numFmtId="0" fontId="0" fillId="33" borderId="26" xfId="0" applyFill="1" applyBorder="1" applyAlignment="1" applyProtection="1">
      <alignment horizontal="center" vertical="center"/>
      <protection hidden="1"/>
    </xf>
    <xf numFmtId="0" fontId="0" fillId="33" borderId="36" xfId="0" applyFill="1" applyBorder="1" applyAlignment="1" applyProtection="1">
      <alignment horizontal="center" vertical="center"/>
      <protection hidden="1"/>
    </xf>
    <xf numFmtId="0" fontId="0" fillId="33" borderId="28" xfId="0" applyFill="1" applyBorder="1" applyAlignment="1" applyProtection="1">
      <alignment horizontal="center" vertical="center"/>
      <protection hidden="1"/>
    </xf>
    <xf numFmtId="38" fontId="0" fillId="0" borderId="12" xfId="48" applyFont="1" applyFill="1" applyBorder="1" applyAlignment="1" applyProtection="1">
      <alignment horizontal="center" vertical="center" shrinkToFit="1"/>
      <protection hidden="1" locked="0"/>
    </xf>
    <xf numFmtId="38" fontId="0" fillId="0" borderId="15" xfId="48" applyFont="1" applyFill="1" applyBorder="1" applyAlignment="1" applyProtection="1">
      <alignment horizontal="center" vertical="center" shrinkToFit="1"/>
      <protection hidden="1" locked="0"/>
    </xf>
    <xf numFmtId="38" fontId="0" fillId="0" borderId="10" xfId="48" applyFont="1" applyFill="1" applyBorder="1" applyAlignment="1" applyProtection="1">
      <alignment horizontal="center" vertical="center" shrinkToFit="1"/>
      <protection hidden="1" locked="0"/>
    </xf>
    <xf numFmtId="38" fontId="0" fillId="0" borderId="14" xfId="48" applyFont="1" applyFill="1" applyBorder="1" applyAlignment="1" applyProtection="1">
      <alignment horizontal="center" vertical="center" shrinkToFit="1"/>
      <protection hidden="1" locked="0"/>
    </xf>
    <xf numFmtId="49" fontId="0" fillId="0" borderId="57" xfId="0" applyNumberFormat="1" applyFill="1" applyBorder="1" applyAlignment="1" applyProtection="1">
      <alignment horizontal="center" vertical="center" shrinkToFit="1"/>
      <protection hidden="1" locked="0"/>
    </xf>
    <xf numFmtId="49" fontId="0" fillId="0" borderId="12" xfId="0" applyNumberFormat="1" applyFill="1" applyBorder="1" applyAlignment="1" applyProtection="1">
      <alignment horizontal="center" vertical="center" shrinkToFit="1"/>
      <protection hidden="1" locked="0"/>
    </xf>
    <xf numFmtId="49" fontId="0" fillId="0" borderId="15" xfId="0" applyNumberFormat="1" applyFill="1" applyBorder="1" applyAlignment="1" applyProtection="1">
      <alignment horizontal="center" vertical="center" shrinkToFit="1"/>
      <protection hidden="1" locked="0"/>
    </xf>
    <xf numFmtId="49" fontId="0" fillId="0" borderId="58" xfId="0" applyNumberFormat="1" applyFill="1" applyBorder="1" applyAlignment="1" applyProtection="1">
      <alignment horizontal="center" vertical="center" shrinkToFit="1"/>
      <protection hidden="1" locked="0"/>
    </xf>
    <xf numFmtId="49" fontId="0" fillId="0" borderId="10" xfId="0" applyNumberFormat="1" applyFill="1" applyBorder="1" applyAlignment="1" applyProtection="1">
      <alignment horizontal="center" vertical="center" shrinkToFit="1"/>
      <protection hidden="1" locked="0"/>
    </xf>
    <xf numFmtId="49" fontId="0" fillId="0" borderId="14" xfId="0" applyNumberFormat="1" applyFill="1" applyBorder="1" applyAlignment="1" applyProtection="1">
      <alignment horizontal="center" vertical="center" shrinkToFit="1"/>
      <protection hidden="1" locked="0"/>
    </xf>
    <xf numFmtId="176" fontId="4" fillId="0" borderId="11" xfId="0" applyNumberFormat="1" applyFont="1" applyFill="1" applyBorder="1" applyAlignment="1" applyProtection="1">
      <alignment horizontal="center" vertical="center" shrinkToFit="1"/>
      <protection hidden="1" locked="0"/>
    </xf>
    <xf numFmtId="176" fontId="4" fillId="0" borderId="12" xfId="0" applyNumberFormat="1" applyFont="1" applyFill="1" applyBorder="1" applyAlignment="1" applyProtection="1">
      <alignment horizontal="center" vertical="center" shrinkToFit="1"/>
      <protection hidden="1" locked="0"/>
    </xf>
    <xf numFmtId="176" fontId="4" fillId="0" borderId="15" xfId="0" applyNumberFormat="1" applyFont="1" applyFill="1" applyBorder="1" applyAlignment="1" applyProtection="1">
      <alignment horizontal="center" vertical="center" shrinkToFit="1"/>
      <protection hidden="1" locked="0"/>
    </xf>
    <xf numFmtId="176" fontId="4" fillId="0" borderId="16" xfId="0" applyNumberFormat="1" applyFont="1" applyFill="1" applyBorder="1" applyAlignment="1" applyProtection="1">
      <alignment horizontal="center" vertical="center" shrinkToFit="1"/>
      <protection hidden="1" locked="0"/>
    </xf>
    <xf numFmtId="176" fontId="4" fillId="0" borderId="10" xfId="0" applyNumberFormat="1" applyFont="1" applyFill="1" applyBorder="1" applyAlignment="1" applyProtection="1">
      <alignment horizontal="center" vertical="center" shrinkToFit="1"/>
      <protection hidden="1" locked="0"/>
    </xf>
    <xf numFmtId="176" fontId="4" fillId="0" borderId="14" xfId="0" applyNumberFormat="1" applyFont="1" applyFill="1" applyBorder="1" applyAlignment="1" applyProtection="1">
      <alignment horizontal="center" vertical="center" shrinkToFit="1"/>
      <protection hidden="1" locked="0"/>
    </xf>
    <xf numFmtId="0" fontId="0" fillId="0" borderId="0" xfId="0" applyBorder="1" applyAlignment="1" applyProtection="1">
      <alignment vertical="top"/>
      <protection locked="0"/>
    </xf>
    <xf numFmtId="0" fontId="0" fillId="0" borderId="30" xfId="0" applyBorder="1" applyAlignment="1">
      <alignment horizontal="center" vertical="center"/>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63"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72"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73" xfId="0" applyBorder="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xdr:colOff>
      <xdr:row>48</xdr:row>
      <xdr:rowOff>0</xdr:rowOff>
    </xdr:from>
    <xdr:to>
      <xdr:col>62</xdr:col>
      <xdr:colOff>85725</xdr:colOff>
      <xdr:row>56</xdr:row>
      <xdr:rowOff>28575</xdr:rowOff>
    </xdr:to>
    <xdr:sp>
      <xdr:nvSpPr>
        <xdr:cNvPr id="1" name="Text Box 1"/>
        <xdr:cNvSpPr txBox="1">
          <a:spLocks noChangeArrowheads="1"/>
        </xdr:cNvSpPr>
      </xdr:nvSpPr>
      <xdr:spPr>
        <a:xfrm>
          <a:off x="5838825" y="10439400"/>
          <a:ext cx="4286250" cy="1400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到着が遅れますと翌月扱いとなります。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47625</xdr:colOff>
      <xdr:row>6</xdr:row>
      <xdr:rowOff>171450</xdr:rowOff>
    </xdr:from>
    <xdr:to>
      <xdr:col>58</xdr:col>
      <xdr:colOff>66675</xdr:colOff>
      <xdr:row>25</xdr:row>
      <xdr:rowOff>1247775</xdr:rowOff>
    </xdr:to>
    <xdr:sp>
      <xdr:nvSpPr>
        <xdr:cNvPr id="2" name="Text Box 25"/>
        <xdr:cNvSpPr txBox="1">
          <a:spLocks noChangeArrowheads="1"/>
        </xdr:cNvSpPr>
      </xdr:nvSpPr>
      <xdr:spPr>
        <a:xfrm>
          <a:off x="371475" y="1219200"/>
          <a:ext cx="9086850" cy="5057775"/>
        </a:xfrm>
        <a:prstGeom prst="rect">
          <a:avLst/>
        </a:prstGeom>
        <a:solidFill>
          <a:srgbClr val="FFFFFF"/>
        </a:solidFill>
        <a:ln w="9525" cmpd="sng">
          <a:noFill/>
        </a:ln>
      </xdr:spPr>
      <xdr:txBody>
        <a:bodyPr vertOverflow="clip" wrap="square" lIns="36576" tIns="22860" rIns="0" bIns="0"/>
        <a:p>
          <a:pPr algn="l">
            <a:defRPr/>
          </a:pPr>
          <a:r>
            <a:rPr lang="en-US" cap="none" sz="1800" b="0" i="0" u="none" baseline="0">
              <a:solidFill>
                <a:srgbClr val="000000"/>
              </a:solidFill>
              <a:latin typeface="ＭＳ Ｐ明朝"/>
              <a:ea typeface="ＭＳ Ｐ明朝"/>
              <a:cs typeface="ＭＳ Ｐ明朝"/>
            </a:rPr>
            <a:t>１．計算式入りと手書き用の</a:t>
          </a:r>
          <a:r>
            <a:rPr lang="en-US" cap="none" sz="1800" b="0" i="0" u="none" baseline="0">
              <a:solidFill>
                <a:srgbClr val="000000"/>
              </a:solidFill>
              <a:latin typeface="ＭＳ Ｐ明朝"/>
              <a:ea typeface="ＭＳ Ｐ明朝"/>
              <a:cs typeface="ＭＳ Ｐ明朝"/>
            </a:rPr>
            <a:t>2</a:t>
          </a:r>
          <a:r>
            <a:rPr lang="en-US" cap="none" sz="1800" b="0" i="0" u="none" baseline="0">
              <a:solidFill>
                <a:srgbClr val="000000"/>
              </a:solidFill>
              <a:latin typeface="ＭＳ Ｐ明朝"/>
              <a:ea typeface="ＭＳ Ｐ明朝"/>
              <a:cs typeface="ＭＳ Ｐ明朝"/>
            </a:rPr>
            <a:t>種類があります。どちらか選んでご使用下さい。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２．下記記入例に沿って、太枠内は必ず埋めて下さい。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３．控えは取引業者さまにてコピーして頂きますようお願いします。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４．注文番号は必ず記入願います。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５．明細が多く書ききれない場合は別紙明細を請求書後ろ左上留めで添付して下さい。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6</a:t>
          </a:r>
          <a:r>
            <a:rPr lang="en-US" cap="none" sz="1800" b="0" i="0" u="none" baseline="0">
              <a:solidFill>
                <a:srgbClr val="000000"/>
              </a:solidFill>
              <a:latin typeface="ＭＳ Ｐ明朝"/>
              <a:ea typeface="ＭＳ Ｐ明朝"/>
              <a:cs typeface="ＭＳ Ｐ明朝"/>
            </a:rPr>
            <a:t>．用紙は</a:t>
          </a:r>
          <a:r>
            <a:rPr lang="en-US" cap="none" sz="1800" b="0" i="0" u="none" baseline="0">
              <a:solidFill>
                <a:srgbClr val="000000"/>
              </a:solidFill>
              <a:latin typeface="ＭＳ Ｐ明朝"/>
              <a:ea typeface="ＭＳ Ｐ明朝"/>
              <a:cs typeface="ＭＳ Ｐ明朝"/>
            </a:rPr>
            <a:t>A</a:t>
          </a:r>
          <a:r>
            <a:rPr lang="en-US" cap="none" sz="1800" b="0" i="0" u="none" baseline="0">
              <a:solidFill>
                <a:srgbClr val="000000"/>
              </a:solidFill>
              <a:latin typeface="ＭＳ Ｐ明朝"/>
              <a:ea typeface="ＭＳ Ｐ明朝"/>
              <a:cs typeface="ＭＳ Ｐ明朝"/>
            </a:rPr>
            <a:t>４サイズ（横）です。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７</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工事番号、業者番号、注文番号は</a:t>
          </a:r>
          <a:r>
            <a:rPr lang="en-US" cap="none" sz="1800" b="0" i="0" u="none" baseline="0">
              <a:solidFill>
                <a:srgbClr val="000000"/>
              </a:solidFill>
              <a:latin typeface="ＭＳ Ｐ明朝"/>
              <a:ea typeface="ＭＳ Ｐ明朝"/>
              <a:cs typeface="ＭＳ Ｐ明朝"/>
            </a:rPr>
            <a:t>HP</a:t>
          </a:r>
          <a:r>
            <a:rPr lang="en-US" cap="none" sz="1800" b="0" i="0" u="none" baseline="0">
              <a:solidFill>
                <a:srgbClr val="000000"/>
              </a:solidFill>
              <a:latin typeface="ＭＳ Ｐ明朝"/>
              <a:ea typeface="ＭＳ Ｐ明朝"/>
              <a:cs typeface="ＭＳ Ｐ明朝"/>
            </a:rPr>
            <a:t>に載せております注文書の見本を参考下さい。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＊注意＊　計算式入りの請求書は黄塗りの箇所を入力し、</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青塗の箇所は、右欄外の自動出力用記入欄に入力下さい。</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1" i="0" u="none" baseline="0">
              <a:solidFill>
                <a:srgbClr val="FF0000"/>
              </a:solidFill>
              <a:latin typeface="ＭＳ Ｐ明朝"/>
              <a:ea typeface="ＭＳ Ｐ明朝"/>
              <a:cs typeface="ＭＳ Ｐ明朝"/>
            </a:rPr>
            <a:t>提出して頂く用紙は白黒印刷で結構です。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その他不明な点がありましたら本社管理部まで問い合わせお願いします。</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株式会社</a:t>
          </a:r>
          <a:r>
            <a:rPr lang="en-US" cap="none" sz="1800" b="0" i="0" u="none" baseline="0">
              <a:solidFill>
                <a:srgbClr val="000000"/>
              </a:solidFill>
              <a:latin typeface="ＭＳ Ｐ明朝"/>
              <a:ea typeface="ＭＳ Ｐ明朝"/>
              <a:cs typeface="ＭＳ Ｐ明朝"/>
            </a:rPr>
            <a:t> </a:t>
          </a:r>
          <a:r>
            <a:rPr lang="en-US" cap="none" sz="1800" b="0" i="0" u="none" baseline="0">
              <a:solidFill>
                <a:srgbClr val="000000"/>
              </a:solidFill>
              <a:latin typeface="ＭＳ Ｐ明朝"/>
              <a:ea typeface="ＭＳ Ｐ明朝"/>
              <a:cs typeface="ＭＳ Ｐ明朝"/>
            </a:rPr>
            <a:t>澤村　管理部　　</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0740-36-0130</a:t>
          </a:r>
          <a:r>
            <a:rPr lang="en-US" cap="none" sz="1800" b="0" i="0" u="none" baseline="0">
              <a:solidFill>
                <a:srgbClr val="000000"/>
              </a:solidFill>
              <a:latin typeface="ＭＳ Ｐ明朝"/>
              <a:ea typeface="ＭＳ Ｐ明朝"/>
              <a:cs typeface="ＭＳ Ｐ明朝"/>
            </a:rPr>
            <a:t>
</a:t>
          </a:r>
        </a:p>
      </xdr:txBody>
    </xdr:sp>
    <xdr:clientData/>
  </xdr:twoCellAnchor>
  <xdr:twoCellAnchor>
    <xdr:from>
      <xdr:col>31</xdr:col>
      <xdr:colOff>142875</xdr:colOff>
      <xdr:row>28</xdr:row>
      <xdr:rowOff>66675</xdr:rowOff>
    </xdr:from>
    <xdr:to>
      <xdr:col>40</xdr:col>
      <xdr:colOff>123825</xdr:colOff>
      <xdr:row>31</xdr:row>
      <xdr:rowOff>0</xdr:rowOff>
    </xdr:to>
    <xdr:sp>
      <xdr:nvSpPr>
        <xdr:cNvPr id="3" name="AutoShape 4"/>
        <xdr:cNvSpPr>
          <a:spLocks/>
        </xdr:cNvSpPr>
      </xdr:nvSpPr>
      <xdr:spPr>
        <a:xfrm>
          <a:off x="5162550" y="7315200"/>
          <a:ext cx="1438275" cy="476250"/>
        </a:xfrm>
        <a:prstGeom prst="wedgeRectCallout">
          <a:avLst>
            <a:gd name="adj1" fmla="val -48245"/>
            <a:gd name="adj2" fmla="val 113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請求日を記入下さい。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締日：</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66675</xdr:colOff>
      <xdr:row>37</xdr:row>
      <xdr:rowOff>47625</xdr:rowOff>
    </xdr:from>
    <xdr:to>
      <xdr:col>10</xdr:col>
      <xdr:colOff>76200</xdr:colOff>
      <xdr:row>40</xdr:row>
      <xdr:rowOff>133350</xdr:rowOff>
    </xdr:to>
    <xdr:sp>
      <xdr:nvSpPr>
        <xdr:cNvPr id="4" name="AutoShape 5"/>
        <xdr:cNvSpPr>
          <a:spLocks/>
        </xdr:cNvSpPr>
      </xdr:nvSpPr>
      <xdr:spPr>
        <a:xfrm>
          <a:off x="66675" y="8867775"/>
          <a:ext cx="1628775" cy="609600"/>
        </a:xfrm>
        <a:prstGeom prst="wedgeRectCallout">
          <a:avLst>
            <a:gd name="adj1" fmla="val 114703"/>
            <a:gd name="adj2" fmla="val 85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不明な場合は現場担当者にご確認頂き、必ず記入して下さい。</a:t>
          </a:r>
        </a:p>
      </xdr:txBody>
    </xdr:sp>
    <xdr:clientData/>
  </xdr:twoCellAnchor>
  <xdr:twoCellAnchor>
    <xdr:from>
      <xdr:col>0</xdr:col>
      <xdr:colOff>114300</xdr:colOff>
      <xdr:row>41</xdr:row>
      <xdr:rowOff>47625</xdr:rowOff>
    </xdr:from>
    <xdr:to>
      <xdr:col>9</xdr:col>
      <xdr:colOff>9525</xdr:colOff>
      <xdr:row>44</xdr:row>
      <xdr:rowOff>76200</xdr:rowOff>
    </xdr:to>
    <xdr:sp>
      <xdr:nvSpPr>
        <xdr:cNvPr id="5" name="AutoShape 11"/>
        <xdr:cNvSpPr>
          <a:spLocks/>
        </xdr:cNvSpPr>
      </xdr:nvSpPr>
      <xdr:spPr>
        <a:xfrm>
          <a:off x="114300" y="9572625"/>
          <a:ext cx="1352550" cy="400050"/>
        </a:xfrm>
        <a:prstGeom prst="wedgeRectCallout">
          <a:avLst>
            <a:gd name="adj1" fmla="val 147208"/>
            <a:gd name="adj2" fmla="val 609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業者番号を必ず記入して下さい。</a:t>
          </a:r>
        </a:p>
      </xdr:txBody>
    </xdr:sp>
    <xdr:clientData/>
  </xdr:twoCellAnchor>
  <xdr:twoCellAnchor>
    <xdr:from>
      <xdr:col>0</xdr:col>
      <xdr:colOff>0</xdr:colOff>
      <xdr:row>47</xdr:row>
      <xdr:rowOff>9525</xdr:rowOff>
    </xdr:from>
    <xdr:to>
      <xdr:col>9</xdr:col>
      <xdr:colOff>57150</xdr:colOff>
      <xdr:row>50</xdr:row>
      <xdr:rowOff>104775</xdr:rowOff>
    </xdr:to>
    <xdr:sp>
      <xdr:nvSpPr>
        <xdr:cNvPr id="6" name="AutoShape 12"/>
        <xdr:cNvSpPr>
          <a:spLocks/>
        </xdr:cNvSpPr>
      </xdr:nvSpPr>
      <xdr:spPr>
        <a:xfrm>
          <a:off x="0" y="10267950"/>
          <a:ext cx="1514475" cy="619125"/>
        </a:xfrm>
        <a:prstGeom prst="wedgeRectCallout">
          <a:avLst>
            <a:gd name="adj1" fmla="val 348074"/>
            <a:gd name="adj2" fmla="val -64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契約分は注文番号を記入して下さい。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注文書の社名澤村の右上の番号</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47625</xdr:colOff>
      <xdr:row>51</xdr:row>
      <xdr:rowOff>57150</xdr:rowOff>
    </xdr:from>
    <xdr:to>
      <xdr:col>8</xdr:col>
      <xdr:colOff>85725</xdr:colOff>
      <xdr:row>53</xdr:row>
      <xdr:rowOff>123825</xdr:rowOff>
    </xdr:to>
    <xdr:sp>
      <xdr:nvSpPr>
        <xdr:cNvPr id="7" name="AutoShape 8"/>
        <xdr:cNvSpPr>
          <a:spLocks/>
        </xdr:cNvSpPr>
      </xdr:nvSpPr>
      <xdr:spPr>
        <a:xfrm>
          <a:off x="47625" y="11010900"/>
          <a:ext cx="1333500" cy="409575"/>
        </a:xfrm>
        <a:prstGeom prst="wedgeRectCallout">
          <a:avLst>
            <a:gd name="adj1" fmla="val 172796"/>
            <a:gd name="adj2" fmla="val -52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出来高の率を記入して下さい。</a:t>
          </a:r>
        </a:p>
      </xdr:txBody>
    </xdr:sp>
    <xdr:clientData/>
  </xdr:twoCellAnchor>
  <xdr:twoCellAnchor>
    <xdr:from>
      <xdr:col>0</xdr:col>
      <xdr:colOff>47625</xdr:colOff>
      <xdr:row>53</xdr:row>
      <xdr:rowOff>152400</xdr:rowOff>
    </xdr:from>
    <xdr:to>
      <xdr:col>8</xdr:col>
      <xdr:colOff>104775</xdr:colOff>
      <xdr:row>56</xdr:row>
      <xdr:rowOff>66675</xdr:rowOff>
    </xdr:to>
    <xdr:sp>
      <xdr:nvSpPr>
        <xdr:cNvPr id="8" name="AutoShape 13"/>
        <xdr:cNvSpPr>
          <a:spLocks/>
        </xdr:cNvSpPr>
      </xdr:nvSpPr>
      <xdr:spPr>
        <a:xfrm>
          <a:off x="47625" y="11449050"/>
          <a:ext cx="1352550" cy="428625"/>
        </a:xfrm>
        <a:prstGeom prst="wedgeRectCallout">
          <a:avLst>
            <a:gd name="adj1" fmla="val 264837"/>
            <a:gd name="adj2" fmla="val -69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前回までの受領額を記入して下さい。</a:t>
          </a:r>
        </a:p>
      </xdr:txBody>
    </xdr:sp>
    <xdr:clientData/>
  </xdr:twoCellAnchor>
  <xdr:twoCellAnchor>
    <xdr:from>
      <xdr:col>1</xdr:col>
      <xdr:colOff>0</xdr:colOff>
      <xdr:row>57</xdr:row>
      <xdr:rowOff>0</xdr:rowOff>
    </xdr:from>
    <xdr:to>
      <xdr:col>5</xdr:col>
      <xdr:colOff>142875</xdr:colOff>
      <xdr:row>60</xdr:row>
      <xdr:rowOff>95250</xdr:rowOff>
    </xdr:to>
    <xdr:sp>
      <xdr:nvSpPr>
        <xdr:cNvPr id="9" name="Rectangle 27"/>
        <xdr:cNvSpPr>
          <a:spLocks/>
        </xdr:cNvSpPr>
      </xdr:nvSpPr>
      <xdr:spPr>
        <a:xfrm>
          <a:off x="161925" y="11991975"/>
          <a:ext cx="790575"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契約分のみ記入して下さい。</a:t>
          </a:r>
        </a:p>
      </xdr:txBody>
    </xdr:sp>
    <xdr:clientData/>
  </xdr:twoCellAnchor>
  <xdr:twoCellAnchor>
    <xdr:from>
      <xdr:col>5</xdr:col>
      <xdr:colOff>123825</xdr:colOff>
      <xdr:row>55</xdr:row>
      <xdr:rowOff>19050</xdr:rowOff>
    </xdr:from>
    <xdr:to>
      <xdr:col>9</xdr:col>
      <xdr:colOff>142875</xdr:colOff>
      <xdr:row>57</xdr:row>
      <xdr:rowOff>19050</xdr:rowOff>
    </xdr:to>
    <xdr:sp>
      <xdr:nvSpPr>
        <xdr:cNvPr id="10" name="Line 26"/>
        <xdr:cNvSpPr>
          <a:spLocks/>
        </xdr:cNvSpPr>
      </xdr:nvSpPr>
      <xdr:spPr>
        <a:xfrm flipV="1">
          <a:off x="933450" y="11658600"/>
          <a:ext cx="6667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76200</xdr:colOff>
      <xdr:row>58</xdr:row>
      <xdr:rowOff>0</xdr:rowOff>
    </xdr:from>
    <xdr:ext cx="466725" cy="1971675"/>
    <xdr:sp>
      <xdr:nvSpPr>
        <xdr:cNvPr id="11" name="Rectangle 19"/>
        <xdr:cNvSpPr>
          <a:spLocks/>
        </xdr:cNvSpPr>
      </xdr:nvSpPr>
      <xdr:spPr>
        <a:xfrm>
          <a:off x="1047750" y="12163425"/>
          <a:ext cx="466725" cy="1971675"/>
        </a:xfrm>
        <a:prstGeom prst="rect">
          <a:avLst/>
        </a:prstGeom>
        <a:solidFill>
          <a:srgbClr val="FFFFFF"/>
        </a:solidFill>
        <a:ln w="9525" cmpd="sng">
          <a:solidFill>
            <a:srgbClr val="000000"/>
          </a:solidFill>
          <a:headEnd type="none"/>
          <a:tailEnd type="none"/>
        </a:ln>
      </xdr:spPr>
      <xdr:txBody>
        <a:bodyPr vertOverflow="clip" wrap="square" lIns="27432" tIns="0" rIns="0" bIns="0" vert="wordArtVertRtl"/>
        <a:p>
          <a:pPr algn="l">
            <a:defRPr/>
          </a:pPr>
          <a:r>
            <a:rPr lang="en-US" cap="none" sz="1100" b="0" i="0" u="none" baseline="0">
              <a:solidFill>
                <a:srgbClr val="000000"/>
              </a:solidFill>
              <a:latin typeface="ＭＳ Ｐゴシック"/>
              <a:ea typeface="ＭＳ Ｐゴシック"/>
              <a:cs typeface="ＭＳ Ｐゴシック"/>
            </a:rPr>
            <a:t>差し引き請求額と小計は、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同じ金額になります。</a:t>
          </a:r>
        </a:p>
      </xdr:txBody>
    </xdr:sp>
    <xdr:clientData/>
  </xdr:oneCellAnchor>
  <xdr:twoCellAnchor>
    <xdr:from>
      <xdr:col>7</xdr:col>
      <xdr:colOff>152400</xdr:colOff>
      <xdr:row>55</xdr:row>
      <xdr:rowOff>123825</xdr:rowOff>
    </xdr:from>
    <xdr:to>
      <xdr:col>12</xdr:col>
      <xdr:colOff>66675</xdr:colOff>
      <xdr:row>57</xdr:row>
      <xdr:rowOff>161925</xdr:rowOff>
    </xdr:to>
    <xdr:sp>
      <xdr:nvSpPr>
        <xdr:cNvPr id="12" name="Line 15"/>
        <xdr:cNvSpPr>
          <a:spLocks/>
        </xdr:cNvSpPr>
      </xdr:nvSpPr>
      <xdr:spPr>
        <a:xfrm flipV="1">
          <a:off x="1285875" y="11763375"/>
          <a:ext cx="7239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67</xdr:row>
      <xdr:rowOff>133350</xdr:rowOff>
    </xdr:from>
    <xdr:to>
      <xdr:col>27</xdr:col>
      <xdr:colOff>38100</xdr:colOff>
      <xdr:row>67</xdr:row>
      <xdr:rowOff>133350</xdr:rowOff>
    </xdr:to>
    <xdr:sp>
      <xdr:nvSpPr>
        <xdr:cNvPr id="13" name="Line 17"/>
        <xdr:cNvSpPr>
          <a:spLocks/>
        </xdr:cNvSpPr>
      </xdr:nvSpPr>
      <xdr:spPr>
        <a:xfrm flipV="1">
          <a:off x="1504950" y="13839825"/>
          <a:ext cx="2905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76200</xdr:colOff>
      <xdr:row>27</xdr:row>
      <xdr:rowOff>0</xdr:rowOff>
    </xdr:from>
    <xdr:to>
      <xdr:col>86</xdr:col>
      <xdr:colOff>85725</xdr:colOff>
      <xdr:row>30</xdr:row>
      <xdr:rowOff>133350</xdr:rowOff>
    </xdr:to>
    <xdr:sp>
      <xdr:nvSpPr>
        <xdr:cNvPr id="14" name="AutoShape 3"/>
        <xdr:cNvSpPr>
          <a:spLocks/>
        </xdr:cNvSpPr>
      </xdr:nvSpPr>
      <xdr:spPr>
        <a:xfrm>
          <a:off x="11734800" y="7067550"/>
          <a:ext cx="1790700" cy="676275"/>
        </a:xfrm>
        <a:prstGeom prst="wedgeRectCallout">
          <a:avLst>
            <a:gd name="adj1" fmla="val -101560"/>
            <a:gd name="adj2" fmla="val 131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住所・会社名・電話番号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社印は必ずお願いします。</a:t>
          </a:r>
        </a:p>
      </xdr:txBody>
    </xdr:sp>
    <xdr:clientData/>
  </xdr:twoCellAnchor>
  <xdr:twoCellAnchor>
    <xdr:from>
      <xdr:col>75</xdr:col>
      <xdr:colOff>85725</xdr:colOff>
      <xdr:row>34</xdr:row>
      <xdr:rowOff>114300</xdr:rowOff>
    </xdr:from>
    <xdr:to>
      <xdr:col>86</xdr:col>
      <xdr:colOff>66675</xdr:colOff>
      <xdr:row>39</xdr:row>
      <xdr:rowOff>19050</xdr:rowOff>
    </xdr:to>
    <xdr:sp>
      <xdr:nvSpPr>
        <xdr:cNvPr id="15" name="AutoShape 6"/>
        <xdr:cNvSpPr>
          <a:spLocks/>
        </xdr:cNvSpPr>
      </xdr:nvSpPr>
      <xdr:spPr>
        <a:xfrm>
          <a:off x="11744325" y="8420100"/>
          <a:ext cx="1762125" cy="762000"/>
        </a:xfrm>
        <a:prstGeom prst="wedgeRectCallout">
          <a:avLst>
            <a:gd name="adj1" fmla="val -170833"/>
            <a:gd name="adj2" fmla="val 1069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工事名は必ず記入下さい。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地先等での記入はせず、不明な場合は担当者に確認して下さい。</a:t>
          </a:r>
        </a:p>
      </xdr:txBody>
    </xdr:sp>
    <xdr:clientData/>
  </xdr:twoCellAnchor>
  <xdr:twoCellAnchor>
    <xdr:from>
      <xdr:col>76</xdr:col>
      <xdr:colOff>9525</xdr:colOff>
      <xdr:row>42</xdr:row>
      <xdr:rowOff>0</xdr:rowOff>
    </xdr:from>
    <xdr:to>
      <xdr:col>86</xdr:col>
      <xdr:colOff>47625</xdr:colOff>
      <xdr:row>45</xdr:row>
      <xdr:rowOff>66675</xdr:rowOff>
    </xdr:to>
    <xdr:sp>
      <xdr:nvSpPr>
        <xdr:cNvPr id="16" name="AutoShape 7"/>
        <xdr:cNvSpPr>
          <a:spLocks/>
        </xdr:cNvSpPr>
      </xdr:nvSpPr>
      <xdr:spPr>
        <a:xfrm>
          <a:off x="11830050" y="9658350"/>
          <a:ext cx="1657350" cy="438150"/>
        </a:xfrm>
        <a:prstGeom prst="wedgeRectCallout">
          <a:avLst>
            <a:gd name="adj1" fmla="val -104402"/>
            <a:gd name="adj2" fmla="val 4974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㈱澤村の現場担当者名を記入して下さい。</a:t>
          </a:r>
        </a:p>
      </xdr:txBody>
    </xdr:sp>
    <xdr:clientData/>
  </xdr:twoCellAnchor>
  <xdr:twoCellAnchor>
    <xdr:from>
      <xdr:col>60</xdr:col>
      <xdr:colOff>114300</xdr:colOff>
      <xdr:row>47</xdr:row>
      <xdr:rowOff>57150</xdr:rowOff>
    </xdr:from>
    <xdr:to>
      <xdr:col>75</xdr:col>
      <xdr:colOff>19050</xdr:colOff>
      <xdr:row>49</xdr:row>
      <xdr:rowOff>104775</xdr:rowOff>
    </xdr:to>
    <xdr:sp>
      <xdr:nvSpPr>
        <xdr:cNvPr id="17" name="AutoShape 9"/>
        <xdr:cNvSpPr>
          <a:spLocks/>
        </xdr:cNvSpPr>
      </xdr:nvSpPr>
      <xdr:spPr>
        <a:xfrm>
          <a:off x="9829800" y="10315575"/>
          <a:ext cx="1847850" cy="400050"/>
        </a:xfrm>
        <a:prstGeom prst="wedgeRectCallout">
          <a:avLst>
            <a:gd name="adj1" fmla="val -290083"/>
            <a:gd name="adj2" fmla="val 159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発注金額を</a:t>
          </a:r>
          <a:r>
            <a:rPr lang="en-US" cap="none" sz="1100" b="0" i="0" u="none" baseline="0">
              <a:solidFill>
                <a:srgbClr val="FF0000"/>
              </a:solidFill>
              <a:latin typeface="ＭＳ Ｐゴシック"/>
              <a:ea typeface="ＭＳ Ｐゴシック"/>
              <a:cs typeface="ＭＳ Ｐゴシック"/>
            </a:rPr>
            <a:t>全て税抜で</a:t>
          </a:r>
          <a:r>
            <a:rPr lang="en-US" cap="none" sz="11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61</xdr:col>
      <xdr:colOff>0</xdr:colOff>
      <xdr:row>50</xdr:row>
      <xdr:rowOff>85725</xdr:rowOff>
    </xdr:from>
    <xdr:to>
      <xdr:col>77</xdr:col>
      <xdr:colOff>47625</xdr:colOff>
      <xdr:row>52</xdr:row>
      <xdr:rowOff>0</xdr:rowOff>
    </xdr:to>
    <xdr:sp>
      <xdr:nvSpPr>
        <xdr:cNvPr id="18" name="AutoShape 10"/>
        <xdr:cNvSpPr>
          <a:spLocks/>
        </xdr:cNvSpPr>
      </xdr:nvSpPr>
      <xdr:spPr>
        <a:xfrm>
          <a:off x="9877425" y="10868025"/>
          <a:ext cx="2152650" cy="257175"/>
        </a:xfrm>
        <a:prstGeom prst="wedgeRectCallout">
          <a:avLst>
            <a:gd name="adj1" fmla="val -259703"/>
            <a:gd name="adj2" fmla="val 1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全体の出来高を記入して下さい。</a:t>
          </a:r>
        </a:p>
      </xdr:txBody>
    </xdr:sp>
    <xdr:clientData/>
  </xdr:twoCellAnchor>
  <xdr:twoCellAnchor>
    <xdr:from>
      <xdr:col>60</xdr:col>
      <xdr:colOff>142875</xdr:colOff>
      <xdr:row>52</xdr:row>
      <xdr:rowOff>76200</xdr:rowOff>
    </xdr:from>
    <xdr:to>
      <xdr:col>76</xdr:col>
      <xdr:colOff>123825</xdr:colOff>
      <xdr:row>55</xdr:row>
      <xdr:rowOff>9525</xdr:rowOff>
    </xdr:to>
    <xdr:sp>
      <xdr:nvSpPr>
        <xdr:cNvPr id="19" name="AutoShape 14"/>
        <xdr:cNvSpPr>
          <a:spLocks/>
        </xdr:cNvSpPr>
      </xdr:nvSpPr>
      <xdr:spPr>
        <a:xfrm>
          <a:off x="9858375" y="11201400"/>
          <a:ext cx="2085975" cy="447675"/>
        </a:xfrm>
        <a:prstGeom prst="wedgeRectCallout">
          <a:avLst>
            <a:gd name="adj1" fmla="val -267976"/>
            <a:gd name="adj2" fmla="val 47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今回の請求額（小計と同じになる）を記入して下さい。</a:t>
          </a:r>
        </a:p>
      </xdr:txBody>
    </xdr:sp>
    <xdr:clientData/>
  </xdr:twoCellAnchor>
  <xdr:twoCellAnchor>
    <xdr:from>
      <xdr:col>75</xdr:col>
      <xdr:colOff>133350</xdr:colOff>
      <xdr:row>56</xdr:row>
      <xdr:rowOff>66675</xdr:rowOff>
    </xdr:from>
    <xdr:to>
      <xdr:col>85</xdr:col>
      <xdr:colOff>38100</xdr:colOff>
      <xdr:row>59</xdr:row>
      <xdr:rowOff>57150</xdr:rowOff>
    </xdr:to>
    <xdr:sp>
      <xdr:nvSpPr>
        <xdr:cNvPr id="20" name="AutoShape 24"/>
        <xdr:cNvSpPr>
          <a:spLocks/>
        </xdr:cNvSpPr>
      </xdr:nvSpPr>
      <xdr:spPr>
        <a:xfrm>
          <a:off x="11791950" y="11877675"/>
          <a:ext cx="1524000" cy="514350"/>
        </a:xfrm>
        <a:prstGeom prst="wedgeRectCallout">
          <a:avLst>
            <a:gd name="adj1" fmla="val -197236"/>
            <a:gd name="adj2" fmla="val 857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品物・内容毎に</a:t>
          </a:r>
          <a:r>
            <a:rPr lang="en-US" cap="none" sz="1100" b="0" i="0" u="none" baseline="0">
              <a:solidFill>
                <a:srgbClr val="FF0000"/>
              </a:solidFill>
              <a:latin typeface="ＭＳ Ｐゴシック"/>
              <a:ea typeface="ＭＳ Ｐゴシック"/>
              <a:cs typeface="ＭＳ Ｐゴシック"/>
            </a:rPr>
            <a:t>税抜の金額を記入して下さい。</a:t>
          </a:r>
        </a:p>
      </xdr:txBody>
    </xdr:sp>
    <xdr:clientData/>
  </xdr:twoCellAnchor>
  <xdr:twoCellAnchor>
    <xdr:from>
      <xdr:col>75</xdr:col>
      <xdr:colOff>0</xdr:colOff>
      <xdr:row>66</xdr:row>
      <xdr:rowOff>66675</xdr:rowOff>
    </xdr:from>
    <xdr:to>
      <xdr:col>84</xdr:col>
      <xdr:colOff>142875</xdr:colOff>
      <xdr:row>69</xdr:row>
      <xdr:rowOff>76200</xdr:rowOff>
    </xdr:to>
    <xdr:sp>
      <xdr:nvSpPr>
        <xdr:cNvPr id="21" name="AutoShape 23"/>
        <xdr:cNvSpPr>
          <a:spLocks/>
        </xdr:cNvSpPr>
      </xdr:nvSpPr>
      <xdr:spPr>
        <a:xfrm>
          <a:off x="11658600" y="13601700"/>
          <a:ext cx="1600200" cy="438150"/>
        </a:xfrm>
        <a:prstGeom prst="wedgeRectCallout">
          <a:avLst>
            <a:gd name="adj1" fmla="val -109546"/>
            <a:gd name="adj2" fmla="val -663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㈱澤村記入欄ですので記入しないで下さい。</a:t>
          </a:r>
        </a:p>
      </xdr:txBody>
    </xdr:sp>
    <xdr:clientData/>
  </xdr:twoCellAnchor>
  <xdr:twoCellAnchor>
    <xdr:from>
      <xdr:col>75</xdr:col>
      <xdr:colOff>76200</xdr:colOff>
      <xdr:row>60</xdr:row>
      <xdr:rowOff>57150</xdr:rowOff>
    </xdr:from>
    <xdr:to>
      <xdr:col>85</xdr:col>
      <xdr:colOff>66675</xdr:colOff>
      <xdr:row>65</xdr:row>
      <xdr:rowOff>57150</xdr:rowOff>
    </xdr:to>
    <xdr:sp>
      <xdr:nvSpPr>
        <xdr:cNvPr id="22" name="AutoShape 23"/>
        <xdr:cNvSpPr>
          <a:spLocks/>
        </xdr:cNvSpPr>
      </xdr:nvSpPr>
      <xdr:spPr>
        <a:xfrm>
          <a:off x="11734800" y="12563475"/>
          <a:ext cx="1609725" cy="857250"/>
        </a:xfrm>
        <a:prstGeom prst="wedgeRectCallout">
          <a:avLst>
            <a:gd name="adj1" fmla="val -480050"/>
            <a:gd name="adj2" fmla="val -50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内容が分かるように記載下さい。例：大工工事、塗装工事、屋根工事、給排水工事等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17</xdr:row>
      <xdr:rowOff>0</xdr:rowOff>
    </xdr:from>
    <xdr:to>
      <xdr:col>52</xdr:col>
      <xdr:colOff>85725</xdr:colOff>
      <xdr:row>25</xdr:row>
      <xdr:rowOff>28575</xdr:rowOff>
    </xdr:to>
    <xdr:sp>
      <xdr:nvSpPr>
        <xdr:cNvPr id="1" name="Text Box 1"/>
        <xdr:cNvSpPr txBox="1">
          <a:spLocks noChangeArrowheads="1"/>
        </xdr:cNvSpPr>
      </xdr:nvSpPr>
      <xdr:spPr>
        <a:xfrm>
          <a:off x="4219575" y="2647950"/>
          <a:ext cx="4286250" cy="1400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到着が遅れますと翌月扱いとなります。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17</xdr:row>
      <xdr:rowOff>0</xdr:rowOff>
    </xdr:from>
    <xdr:to>
      <xdr:col>52</xdr:col>
      <xdr:colOff>85725</xdr:colOff>
      <xdr:row>25</xdr:row>
      <xdr:rowOff>28575</xdr:rowOff>
    </xdr:to>
    <xdr:sp>
      <xdr:nvSpPr>
        <xdr:cNvPr id="1" name="Text Box 1"/>
        <xdr:cNvSpPr txBox="1">
          <a:spLocks noChangeArrowheads="1"/>
        </xdr:cNvSpPr>
      </xdr:nvSpPr>
      <xdr:spPr>
        <a:xfrm>
          <a:off x="4219575" y="2647950"/>
          <a:ext cx="4286250" cy="1400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◎請求書記入上の注意◎</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・太枠内は工事担当者に確認の上、必ずご記入下さい。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・請求書は注文書毎に記入頂き、追加工事等は別の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請求書にてご請求下さい。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到着</a:t>
          </a:r>
          <a:r>
            <a:rPr lang="en-US" cap="none" sz="1000" b="0" i="0" u="none" baseline="0">
              <a:solidFill>
                <a:srgbClr val="000000"/>
              </a:solidFill>
              <a:latin typeface="ＭＳ Ｐゴシック"/>
              <a:ea typeface="ＭＳ Ｐゴシック"/>
              <a:cs typeface="ＭＳ Ｐゴシック"/>
            </a:rPr>
            <a:t>が遅れますと</a:t>
          </a:r>
          <a:r>
            <a:rPr lang="en-US" cap="none" sz="1000" b="0" i="0" u="none" baseline="0">
              <a:solidFill>
                <a:srgbClr val="000000"/>
              </a:solidFill>
              <a:latin typeface="ＭＳ Ｐゴシック"/>
              <a:ea typeface="ＭＳ Ｐゴシック"/>
              <a:cs typeface="ＭＳ Ｐゴシック"/>
            </a:rPr>
            <a:t>翌月扱いとなります。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・出来高・納品締切日・・・毎月</a:t>
          </a:r>
          <a:r>
            <a:rPr lang="en-US" cap="none" sz="900" b="0" i="0" u="none" baseline="0">
              <a:solidFill>
                <a:srgbClr val="000000"/>
              </a:solidFill>
              <a:latin typeface="ＭＳ Ｐゴシック"/>
              <a:ea typeface="ＭＳ Ｐゴシック"/>
              <a:cs typeface="ＭＳ Ｐゴシック"/>
            </a:rPr>
            <a:t>15</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・提出日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必着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・・・・・・・・毎月</a:t>
          </a:r>
          <a:r>
            <a:rPr lang="en-US" cap="none" sz="900" b="0" i="0" u="none" baseline="0">
              <a:solidFill>
                <a:srgbClr val="000000"/>
              </a:solidFill>
              <a:latin typeface="ＭＳ Ｐゴシック"/>
              <a:ea typeface="ＭＳ Ｐゴシック"/>
              <a:cs typeface="ＭＳ Ｐゴシック"/>
            </a:rPr>
            <a:t>20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・支払日・・・・・・・・・・・・・・翌月</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土日祝祭日時は翌営業日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J78"/>
  <sheetViews>
    <sheetView tabSelected="1" view="pageBreakPreview" zoomScaleSheetLayoutView="100" workbookViewId="0" topLeftCell="A1">
      <selection activeCell="K75" sqref="K75:BW78"/>
    </sheetView>
  </sheetViews>
  <sheetFormatPr defaultColWidth="9.00390625" defaultRowHeight="13.5"/>
  <cols>
    <col min="1" max="63" width="2.125" style="0" customWidth="1"/>
    <col min="64" max="64" width="1.12109375" style="0" hidden="1" customWidth="1"/>
    <col min="65" max="66" width="12.50390625" style="0" hidden="1" customWidth="1"/>
    <col min="67" max="89" width="2.125" style="0" customWidth="1"/>
    <col min="90" max="90" width="12.50390625" style="0" customWidth="1"/>
    <col min="91" max="91" width="1.37890625" style="0" customWidth="1"/>
    <col min="92" max="92" width="12.375" style="7" customWidth="1"/>
    <col min="93" max="93" width="24.50390625" style="7" bestFit="1" customWidth="1"/>
    <col min="94" max="94" width="12.50390625" style="0" bestFit="1" customWidth="1"/>
  </cols>
  <sheetData>
    <row r="1" spans="2:7" ht="13.5" customHeight="1">
      <c r="B1" s="118"/>
      <c r="C1" s="119"/>
      <c r="D1" s="119"/>
      <c r="E1" s="119"/>
      <c r="F1" s="119"/>
      <c r="G1" s="119"/>
    </row>
    <row r="2" spans="2:7" ht="13.5">
      <c r="B2" s="119"/>
      <c r="C2" s="119"/>
      <c r="D2" s="119"/>
      <c r="E2" s="119"/>
      <c r="F2" s="119"/>
      <c r="G2" s="119"/>
    </row>
    <row r="3" ht="13.5"/>
    <row r="4" spans="6:93" ht="15" customHeight="1">
      <c r="F4" s="130" t="s">
        <v>14</v>
      </c>
      <c r="G4" s="130"/>
      <c r="H4" s="130"/>
      <c r="I4" s="130"/>
      <c r="J4" s="130"/>
      <c r="K4" s="130"/>
      <c r="L4" s="130"/>
      <c r="M4" s="130"/>
      <c r="N4" s="130"/>
      <c r="O4" s="130"/>
      <c r="P4" s="130"/>
      <c r="Q4" s="130"/>
      <c r="R4" s="130"/>
      <c r="S4" s="130"/>
      <c r="T4" s="130"/>
      <c r="U4" s="130"/>
      <c r="V4" s="130"/>
      <c r="W4" s="130"/>
      <c r="X4" s="130"/>
      <c r="Y4" s="130"/>
      <c r="Z4" s="130"/>
      <c r="AA4" s="130"/>
      <c r="AB4" s="130"/>
      <c r="AC4" s="130"/>
      <c r="AD4" s="34"/>
      <c r="AE4" s="34"/>
      <c r="AF4" s="34"/>
      <c r="AG4" s="34"/>
      <c r="AH4" s="34"/>
      <c r="AI4" s="34"/>
      <c r="AJ4" s="34"/>
      <c r="AK4" s="34"/>
      <c r="AL4" s="34"/>
      <c r="AM4" s="34"/>
      <c r="AN4" s="34"/>
      <c r="AO4" s="34"/>
      <c r="AP4" s="34"/>
      <c r="AQ4" s="34"/>
      <c r="AR4" s="34"/>
      <c r="AS4" s="34"/>
      <c r="AT4" s="34"/>
      <c r="AU4" s="34"/>
      <c r="AV4" s="34"/>
      <c r="AW4" s="34"/>
      <c r="AX4" s="34"/>
      <c r="AY4" s="34"/>
      <c r="AZ4" s="34"/>
      <c r="BA4" s="34"/>
      <c r="BB4" s="34"/>
      <c r="CN4"/>
      <c r="CO4"/>
    </row>
    <row r="5" spans="6:93" ht="13.5" customHeight="1">
      <c r="F5" s="130"/>
      <c r="G5" s="130"/>
      <c r="H5" s="130"/>
      <c r="I5" s="130"/>
      <c r="J5" s="130"/>
      <c r="K5" s="130"/>
      <c r="L5" s="130"/>
      <c r="M5" s="130"/>
      <c r="N5" s="130"/>
      <c r="O5" s="130"/>
      <c r="P5" s="130"/>
      <c r="Q5" s="130"/>
      <c r="R5" s="130"/>
      <c r="S5" s="130"/>
      <c r="T5" s="130"/>
      <c r="U5" s="130"/>
      <c r="V5" s="130"/>
      <c r="W5" s="130"/>
      <c r="X5" s="130"/>
      <c r="Y5" s="130"/>
      <c r="Z5" s="130"/>
      <c r="AA5" s="130"/>
      <c r="AB5" s="130"/>
      <c r="AC5" s="130"/>
      <c r="AD5" s="34"/>
      <c r="AE5" s="34"/>
      <c r="AF5" s="34"/>
      <c r="AG5" s="34"/>
      <c r="AH5" s="34"/>
      <c r="AI5" s="34"/>
      <c r="AJ5" s="34"/>
      <c r="AK5" s="34"/>
      <c r="AL5" s="34"/>
      <c r="AM5" s="34"/>
      <c r="AN5" s="34"/>
      <c r="AO5" s="34"/>
      <c r="AP5" s="34"/>
      <c r="AQ5" s="34"/>
      <c r="AR5" s="34"/>
      <c r="AS5" s="34"/>
      <c r="AT5" s="34"/>
      <c r="AU5" s="34"/>
      <c r="AV5" s="34"/>
      <c r="AW5" s="34"/>
      <c r="AX5" s="34"/>
      <c r="AY5" s="34"/>
      <c r="AZ5" s="34"/>
      <c r="BA5" s="34"/>
      <c r="BB5" s="34"/>
      <c r="CN5"/>
      <c r="CO5"/>
    </row>
    <row r="6" spans="6:93" ht="13.5" customHeight="1">
      <c r="F6" s="130"/>
      <c r="G6" s="130"/>
      <c r="H6" s="130"/>
      <c r="I6" s="130"/>
      <c r="J6" s="130"/>
      <c r="K6" s="130"/>
      <c r="L6" s="130"/>
      <c r="M6" s="130"/>
      <c r="N6" s="130"/>
      <c r="O6" s="130"/>
      <c r="P6" s="130"/>
      <c r="Q6" s="130"/>
      <c r="R6" s="130"/>
      <c r="S6" s="130"/>
      <c r="T6" s="130"/>
      <c r="U6" s="130"/>
      <c r="V6" s="130"/>
      <c r="W6" s="130"/>
      <c r="X6" s="130"/>
      <c r="Y6" s="130"/>
      <c r="Z6" s="130"/>
      <c r="AA6" s="130"/>
      <c r="AB6" s="130"/>
      <c r="AC6" s="130"/>
      <c r="AD6" s="34"/>
      <c r="AE6" s="34"/>
      <c r="AF6" s="34"/>
      <c r="AG6" s="34"/>
      <c r="AH6" s="34"/>
      <c r="AI6" s="34"/>
      <c r="AJ6" s="34"/>
      <c r="AK6" s="34"/>
      <c r="AL6" s="34"/>
      <c r="AM6" s="34"/>
      <c r="AN6" s="34"/>
      <c r="AO6" s="34"/>
      <c r="AP6" s="34"/>
      <c r="AQ6" s="34"/>
      <c r="AR6" s="34"/>
      <c r="AS6" s="34"/>
      <c r="AT6" s="34"/>
      <c r="AU6" s="34"/>
      <c r="AV6" s="34"/>
      <c r="AW6" s="34"/>
      <c r="AX6" s="34"/>
      <c r="AY6" s="34"/>
      <c r="AZ6" s="34"/>
      <c r="BA6" s="34"/>
      <c r="BB6" s="34"/>
      <c r="CN6"/>
      <c r="CO6"/>
    </row>
    <row r="7" spans="26:93" ht="16.5" customHeight="1">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CN7"/>
      <c r="CO7"/>
    </row>
    <row r="8" spans="26:93" ht="16.5" customHeight="1">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CN8"/>
      <c r="CO8"/>
    </row>
    <row r="9" spans="26:93" ht="16.5" customHeight="1">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CN9"/>
      <c r="CO9"/>
    </row>
    <row r="10" spans="26:93" ht="16.5" customHeight="1">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CN10"/>
      <c r="CO10"/>
    </row>
    <row r="11" spans="26:93" ht="16.5" customHeight="1">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CN11"/>
      <c r="CO11"/>
    </row>
    <row r="12" spans="26:93" ht="16.5" customHeight="1">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CN12"/>
      <c r="CO12"/>
    </row>
    <row r="13" spans="26:93" ht="16.5" customHeight="1">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CN13"/>
      <c r="CO13"/>
    </row>
    <row r="14" spans="26:93" ht="16.5" customHeight="1">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CN14"/>
      <c r="CO14"/>
    </row>
    <row r="15" spans="26:93" ht="16.5" customHeight="1">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CN15"/>
      <c r="CO15"/>
    </row>
    <row r="16" spans="26:93" ht="16.5" customHeight="1">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CN16"/>
      <c r="CO16"/>
    </row>
    <row r="17" spans="26:93" ht="16.5" customHeight="1">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CN17"/>
      <c r="CO17"/>
    </row>
    <row r="18" spans="26:93" ht="16.5" customHeight="1">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CN18"/>
      <c r="CO18"/>
    </row>
    <row r="19" spans="26:93" ht="16.5" customHeight="1">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CN19"/>
      <c r="CO19"/>
    </row>
    <row r="20" spans="26:93" ht="16.5" customHeight="1">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CN20"/>
      <c r="CO20"/>
    </row>
    <row r="21" spans="26:93" ht="16.5" customHeight="1">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CN21"/>
      <c r="CO21"/>
    </row>
    <row r="22" spans="26:93" ht="16.5" customHeight="1">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CN22"/>
      <c r="CO22"/>
    </row>
    <row r="23" spans="26:93" ht="16.5" customHeight="1">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CN23"/>
      <c r="CO23"/>
    </row>
    <row r="24" spans="26:93" ht="16.5" customHeight="1">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CN24"/>
      <c r="CO24"/>
    </row>
    <row r="25" spans="26:93" ht="16.5" customHeight="1">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CN25"/>
      <c r="CO25"/>
    </row>
    <row r="26" spans="26:93" ht="144" customHeight="1">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CN26"/>
      <c r="CO26"/>
    </row>
    <row r="27" spans="26:93" ht="16.5" customHeight="1">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CN27"/>
      <c r="CO27"/>
    </row>
    <row r="28" spans="5:93" ht="14.25" customHeight="1">
      <c r="E28" s="377" t="s">
        <v>50</v>
      </c>
      <c r="F28" s="377"/>
      <c r="G28" s="377"/>
      <c r="H28" s="377"/>
      <c r="I28" s="377"/>
      <c r="J28" s="377"/>
      <c r="K28" s="377"/>
      <c r="L28" s="377"/>
      <c r="M28" s="377"/>
      <c r="N28" s="377"/>
      <c r="O28" s="377"/>
      <c r="P28" s="377"/>
      <c r="Q28" s="377"/>
      <c r="R28" s="377"/>
      <c r="S28" s="377"/>
      <c r="T28" s="1"/>
      <c r="U28" s="1"/>
      <c r="V28" s="1"/>
      <c r="W28" s="1"/>
      <c r="X28" s="1"/>
      <c r="Y28" s="1"/>
      <c r="Z28" s="1"/>
      <c r="AA28" s="1"/>
      <c r="AB28" s="1"/>
      <c r="AC28" s="1"/>
      <c r="AD28" s="1"/>
      <c r="AE28" s="52"/>
      <c r="AF28" s="52"/>
      <c r="AG28" s="52"/>
      <c r="AH28" s="52"/>
      <c r="AI28" s="52"/>
      <c r="AJ28" s="52"/>
      <c r="AK28" s="52"/>
      <c r="AL28" s="52"/>
      <c r="AM28" s="52"/>
      <c r="AN28" s="52"/>
      <c r="AO28" s="52"/>
      <c r="AP28" s="52"/>
      <c r="AQ28" s="52"/>
      <c r="AR28" s="52"/>
      <c r="AS28" s="52"/>
      <c r="AT28" s="52"/>
      <c r="AU28" s="52"/>
      <c r="AV28" s="52"/>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N28"/>
      <c r="CO28"/>
    </row>
    <row r="29" spans="5:93" ht="14.25" customHeight="1">
      <c r="E29" s="377"/>
      <c r="F29" s="377"/>
      <c r="G29" s="377"/>
      <c r="H29" s="377"/>
      <c r="I29" s="377"/>
      <c r="J29" s="377"/>
      <c r="K29" s="377"/>
      <c r="L29" s="377"/>
      <c r="M29" s="377"/>
      <c r="N29" s="377"/>
      <c r="O29" s="377"/>
      <c r="P29" s="377"/>
      <c r="Q29" s="377"/>
      <c r="R29" s="377"/>
      <c r="S29" s="377"/>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4"/>
      <c r="AY29" s="4"/>
      <c r="AZ29" s="4"/>
      <c r="BA29" s="4"/>
      <c r="BB29" s="5"/>
      <c r="BC29" s="5"/>
      <c r="BD29" s="5"/>
      <c r="BE29" s="5"/>
      <c r="BF29" s="5"/>
      <c r="BG29" s="5"/>
      <c r="BH29" s="5"/>
      <c r="BI29" s="5"/>
      <c r="BJ29" s="5"/>
      <c r="BK29" s="5"/>
      <c r="BL29" s="5"/>
      <c r="BM29" s="5"/>
      <c r="BN29" s="5"/>
      <c r="BO29" s="5"/>
      <c r="BP29" s="5"/>
      <c r="CN29"/>
      <c r="CO29"/>
    </row>
    <row r="30" spans="5:93" ht="14.25" customHeight="1">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4"/>
      <c r="AY30" s="4"/>
      <c r="AZ30" s="4"/>
      <c r="BA30" s="4"/>
      <c r="BB30" s="5"/>
      <c r="BC30" s="5"/>
      <c r="BD30" s="5"/>
      <c r="BE30" s="5"/>
      <c r="BF30" s="5"/>
      <c r="BG30" s="5"/>
      <c r="BH30" s="5"/>
      <c r="BI30" s="5"/>
      <c r="BJ30" s="5"/>
      <c r="BK30" s="5"/>
      <c r="BL30" s="5"/>
      <c r="BM30" s="5"/>
      <c r="BN30" s="5"/>
      <c r="BO30" s="5"/>
      <c r="BP30" s="5"/>
      <c r="CN30"/>
      <c r="CO30"/>
    </row>
    <row r="31" spans="92:114" ht="14.25" thickBot="1">
      <c r="CN31"/>
      <c r="CO31"/>
      <c r="DI31" s="7"/>
      <c r="DJ31" s="7"/>
    </row>
    <row r="32" spans="11:94" ht="13.5" customHeight="1">
      <c r="K32" s="378" t="s">
        <v>0</v>
      </c>
      <c r="L32" s="378"/>
      <c r="M32" s="378"/>
      <c r="N32" s="378"/>
      <c r="O32" s="378"/>
      <c r="P32" s="378"/>
      <c r="Q32" s="378"/>
      <c r="R32" s="378"/>
      <c r="S32" s="378"/>
      <c r="T32" s="378"/>
      <c r="U32" s="378"/>
      <c r="V32" s="378"/>
      <c r="W32" s="378"/>
      <c r="X32" s="378"/>
      <c r="Y32" s="378"/>
      <c r="Z32" s="19"/>
      <c r="AA32" s="19"/>
      <c r="AB32" s="19"/>
      <c r="AC32" s="19"/>
      <c r="AD32" s="19"/>
      <c r="AE32" s="19"/>
      <c r="AF32" s="19"/>
      <c r="AY32" s="63" t="s">
        <v>1</v>
      </c>
      <c r="AZ32" s="64"/>
      <c r="BA32" s="64"/>
      <c r="BB32" s="65" t="s">
        <v>13</v>
      </c>
      <c r="BC32" s="380" t="s">
        <v>25</v>
      </c>
      <c r="BD32" s="380"/>
      <c r="BE32" s="380"/>
      <c r="BF32" s="380"/>
      <c r="BG32" s="380"/>
      <c r="BH32" s="380"/>
      <c r="BI32" s="380"/>
      <c r="BJ32" s="380"/>
      <c r="BK32" s="380"/>
      <c r="BL32" s="380"/>
      <c r="BM32" s="380"/>
      <c r="BN32" s="380"/>
      <c r="BO32" s="380"/>
      <c r="BP32" s="380"/>
      <c r="BQ32" s="380"/>
      <c r="BR32" s="380"/>
      <c r="BS32" s="380"/>
      <c r="BT32" s="380"/>
      <c r="BU32" s="380"/>
      <c r="BV32" s="380"/>
      <c r="BW32" s="381"/>
      <c r="BX32" s="48"/>
      <c r="BY32" s="48"/>
      <c r="BZ32" s="48"/>
      <c r="CA32" s="48"/>
      <c r="CB32" s="48"/>
      <c r="CC32" s="48"/>
      <c r="CD32" s="48"/>
      <c r="CE32" s="48"/>
      <c r="CF32" s="48"/>
      <c r="CG32" s="48"/>
      <c r="CH32" s="48"/>
      <c r="CI32" s="48"/>
      <c r="CL32" s="112"/>
      <c r="CM32" s="112"/>
      <c r="CN32" s="111"/>
      <c r="CO32" s="111"/>
      <c r="CP32" s="112"/>
    </row>
    <row r="33" spans="11:94" ht="13.5" customHeight="1">
      <c r="K33" s="378"/>
      <c r="L33" s="378"/>
      <c r="M33" s="378"/>
      <c r="N33" s="378"/>
      <c r="O33" s="378"/>
      <c r="P33" s="378"/>
      <c r="Q33" s="378"/>
      <c r="R33" s="378"/>
      <c r="S33" s="378"/>
      <c r="T33" s="378"/>
      <c r="U33" s="378"/>
      <c r="V33" s="378"/>
      <c r="W33" s="378"/>
      <c r="X33" s="378"/>
      <c r="Y33" s="378"/>
      <c r="AA33" s="1"/>
      <c r="AB33" s="40"/>
      <c r="AC33" s="40"/>
      <c r="AD33" s="40"/>
      <c r="AE33" s="40"/>
      <c r="AF33" s="40"/>
      <c r="AG33" s="40"/>
      <c r="AH33" s="40"/>
      <c r="AI33" s="39"/>
      <c r="AJ33" s="39"/>
      <c r="AK33" s="40"/>
      <c r="AL33" s="40"/>
      <c r="AM33" s="40"/>
      <c r="AN33" s="39"/>
      <c r="AO33" s="39"/>
      <c r="AP33" s="40"/>
      <c r="AQ33" s="40"/>
      <c r="AR33" s="40"/>
      <c r="AS33" s="39"/>
      <c r="AT33" s="39"/>
      <c r="AU33" s="39"/>
      <c r="AV33" s="39"/>
      <c r="AW33" s="39"/>
      <c r="AY33" s="66"/>
      <c r="AZ33" s="67"/>
      <c r="BA33" s="67"/>
      <c r="BB33" s="382" t="s">
        <v>48</v>
      </c>
      <c r="BC33" s="382"/>
      <c r="BD33" s="382"/>
      <c r="BE33" s="382"/>
      <c r="BF33" s="382"/>
      <c r="BG33" s="382"/>
      <c r="BH33" s="382"/>
      <c r="BI33" s="382"/>
      <c r="BJ33" s="382"/>
      <c r="BK33" s="382"/>
      <c r="BL33" s="382"/>
      <c r="BM33" s="382"/>
      <c r="BN33" s="382"/>
      <c r="BO33" s="382"/>
      <c r="BP33" s="382"/>
      <c r="BQ33" s="382"/>
      <c r="BR33" s="382"/>
      <c r="BS33" s="382"/>
      <c r="BT33" s="382"/>
      <c r="BU33" s="382"/>
      <c r="BV33" s="382"/>
      <c r="BW33" s="383"/>
      <c r="BX33" s="49"/>
      <c r="BY33" s="49"/>
      <c r="BZ33" s="49"/>
      <c r="CA33" s="49"/>
      <c r="CB33" s="49"/>
      <c r="CC33" s="49"/>
      <c r="CD33" s="49"/>
      <c r="CE33" s="49"/>
      <c r="CF33" s="49"/>
      <c r="CG33" s="49"/>
      <c r="CH33" s="49"/>
      <c r="CI33" s="49"/>
      <c r="CL33" s="112"/>
      <c r="CM33" s="112"/>
      <c r="CN33" s="113" t="s">
        <v>18</v>
      </c>
      <c r="CO33" s="114"/>
      <c r="CP33" s="112"/>
    </row>
    <row r="34" spans="11:94" ht="13.5" customHeight="1" thickBot="1">
      <c r="K34" s="379"/>
      <c r="L34" s="379"/>
      <c r="M34" s="379"/>
      <c r="N34" s="379"/>
      <c r="O34" s="379"/>
      <c r="P34" s="379"/>
      <c r="Q34" s="379"/>
      <c r="R34" s="379"/>
      <c r="S34" s="379"/>
      <c r="T34" s="379"/>
      <c r="U34" s="379"/>
      <c r="V34" s="379"/>
      <c r="W34" s="379"/>
      <c r="X34" s="379"/>
      <c r="Y34" s="379"/>
      <c r="Z34" t="s">
        <v>39</v>
      </c>
      <c r="AA34" s="384">
        <v>2020</v>
      </c>
      <c r="AB34" s="384"/>
      <c r="AC34" s="384"/>
      <c r="AD34" s="384"/>
      <c r="AE34" s="41" t="s">
        <v>4</v>
      </c>
      <c r="AF34" s="384">
        <v>1</v>
      </c>
      <c r="AG34" s="384"/>
      <c r="AH34" s="41" t="s">
        <v>5</v>
      </c>
      <c r="AI34" s="384">
        <v>15</v>
      </c>
      <c r="AJ34" s="384"/>
      <c r="AK34" s="41" t="s">
        <v>6</v>
      </c>
      <c r="AL34" s="42" t="s">
        <v>40</v>
      </c>
      <c r="AM34" s="43"/>
      <c r="AN34" s="39"/>
      <c r="AO34" s="39"/>
      <c r="AP34" s="40"/>
      <c r="AQ34" s="40"/>
      <c r="AR34" s="40"/>
      <c r="AS34" s="39"/>
      <c r="AT34" s="39"/>
      <c r="AU34" s="39"/>
      <c r="AV34" s="39"/>
      <c r="AW34" s="39"/>
      <c r="AY34" s="66"/>
      <c r="AZ34" s="67"/>
      <c r="BA34" s="67"/>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3"/>
      <c r="BX34" s="49"/>
      <c r="BY34" s="49"/>
      <c r="BZ34" s="49"/>
      <c r="CA34" s="49"/>
      <c r="CB34" s="49"/>
      <c r="CC34" s="49"/>
      <c r="CD34" s="49"/>
      <c r="CE34" s="49"/>
      <c r="CF34" s="49"/>
      <c r="CG34" s="49"/>
      <c r="CH34" s="49"/>
      <c r="CI34" s="49"/>
      <c r="CL34" s="112"/>
      <c r="CM34" s="112"/>
      <c r="CN34" s="114"/>
      <c r="CO34" s="114"/>
      <c r="CP34" s="112"/>
    </row>
    <row r="35" spans="30:94" ht="13.5" customHeight="1">
      <c r="AD35" s="20"/>
      <c r="AE35" s="21"/>
      <c r="AF35" s="20"/>
      <c r="AG35" s="20"/>
      <c r="AH35" s="11"/>
      <c r="AI35" s="9"/>
      <c r="AJ35" s="10"/>
      <c r="AY35" s="365" t="s">
        <v>2</v>
      </c>
      <c r="AZ35" s="366"/>
      <c r="BA35" s="366"/>
      <c r="BB35" s="367" t="s">
        <v>49</v>
      </c>
      <c r="BC35" s="367"/>
      <c r="BD35" s="367"/>
      <c r="BE35" s="367"/>
      <c r="BF35" s="367"/>
      <c r="BG35" s="367"/>
      <c r="BH35" s="367"/>
      <c r="BI35" s="367"/>
      <c r="BJ35" s="367"/>
      <c r="BK35" s="367"/>
      <c r="BL35" s="367"/>
      <c r="BM35" s="367"/>
      <c r="BN35" s="367"/>
      <c r="BO35" s="367"/>
      <c r="BP35" s="367"/>
      <c r="BQ35" s="367"/>
      <c r="BR35" s="367"/>
      <c r="BS35" s="367"/>
      <c r="BT35" s="366" t="s">
        <v>3</v>
      </c>
      <c r="BU35" s="366"/>
      <c r="BV35" s="366"/>
      <c r="BW35" s="368"/>
      <c r="BX35" s="50"/>
      <c r="BY35" s="50"/>
      <c r="BZ35" s="50"/>
      <c r="CA35" s="50"/>
      <c r="CB35" s="50"/>
      <c r="CC35" s="50"/>
      <c r="CD35" s="50"/>
      <c r="CE35" s="50"/>
      <c r="CF35" s="50"/>
      <c r="CG35" s="50"/>
      <c r="CH35" s="50"/>
      <c r="CI35" s="50"/>
      <c r="CL35" s="112"/>
      <c r="CM35" s="112"/>
      <c r="CN35" s="111"/>
      <c r="CO35" s="111"/>
      <c r="CP35" s="112"/>
    </row>
    <row r="36" spans="31:94" ht="13.5" customHeight="1">
      <c r="AE36" s="1"/>
      <c r="AH36" s="12"/>
      <c r="AI36" s="9"/>
      <c r="AJ36" s="10"/>
      <c r="AN36" s="1"/>
      <c r="AY36" s="365"/>
      <c r="AZ36" s="366"/>
      <c r="BA36" s="366"/>
      <c r="BB36" s="367"/>
      <c r="BC36" s="367"/>
      <c r="BD36" s="367"/>
      <c r="BE36" s="367"/>
      <c r="BF36" s="367"/>
      <c r="BG36" s="367"/>
      <c r="BH36" s="367"/>
      <c r="BI36" s="367"/>
      <c r="BJ36" s="367"/>
      <c r="BK36" s="367"/>
      <c r="BL36" s="367"/>
      <c r="BM36" s="367"/>
      <c r="BN36" s="367"/>
      <c r="BO36" s="367"/>
      <c r="BP36" s="367"/>
      <c r="BQ36" s="367"/>
      <c r="BR36" s="367"/>
      <c r="BS36" s="367"/>
      <c r="BT36" s="366"/>
      <c r="BU36" s="366"/>
      <c r="BV36" s="366"/>
      <c r="BW36" s="368"/>
      <c r="BX36" s="50"/>
      <c r="BY36" s="50"/>
      <c r="BZ36" s="50"/>
      <c r="CA36" s="50"/>
      <c r="CB36" s="50"/>
      <c r="CC36" s="50"/>
      <c r="CD36" s="50"/>
      <c r="CE36" s="50"/>
      <c r="CF36" s="50"/>
      <c r="CG36" s="50"/>
      <c r="CH36" s="50"/>
      <c r="CI36" s="50"/>
      <c r="CL36" s="112"/>
      <c r="CM36" s="112"/>
      <c r="CN36" s="111"/>
      <c r="CO36" s="111"/>
      <c r="CP36" s="112"/>
    </row>
    <row r="37" spans="11:94" ht="13.5" customHeight="1">
      <c r="K37" s="369" t="s">
        <v>20</v>
      </c>
      <c r="L37" s="369"/>
      <c r="M37" s="369"/>
      <c r="N37" s="369"/>
      <c r="O37" s="369"/>
      <c r="P37" s="369"/>
      <c r="Q37" s="369"/>
      <c r="R37" s="369"/>
      <c r="S37" s="369"/>
      <c r="T37" s="369"/>
      <c r="U37" s="369"/>
      <c r="V37" s="369"/>
      <c r="W37" s="369"/>
      <c r="X37" s="369"/>
      <c r="Y37" s="369"/>
      <c r="Z37" s="369"/>
      <c r="AA37" s="369"/>
      <c r="AB37" s="369"/>
      <c r="AC37" s="369"/>
      <c r="AH37" s="12"/>
      <c r="AI37" s="9"/>
      <c r="AJ37" s="10"/>
      <c r="AY37" s="365"/>
      <c r="AZ37" s="366"/>
      <c r="BA37" s="366"/>
      <c r="BB37" s="367"/>
      <c r="BC37" s="367"/>
      <c r="BD37" s="367"/>
      <c r="BE37" s="367"/>
      <c r="BF37" s="367"/>
      <c r="BG37" s="367"/>
      <c r="BH37" s="367"/>
      <c r="BI37" s="367"/>
      <c r="BJ37" s="367"/>
      <c r="BK37" s="367"/>
      <c r="BL37" s="367"/>
      <c r="BM37" s="367"/>
      <c r="BN37" s="367"/>
      <c r="BO37" s="367"/>
      <c r="BP37" s="367"/>
      <c r="BQ37" s="367"/>
      <c r="BR37" s="367"/>
      <c r="BS37" s="367"/>
      <c r="BT37" s="366"/>
      <c r="BU37" s="366"/>
      <c r="BV37" s="366"/>
      <c r="BW37" s="368"/>
      <c r="BX37" s="50"/>
      <c r="BY37" s="50"/>
      <c r="BZ37" s="50"/>
      <c r="CA37" s="50"/>
      <c r="CB37" s="50"/>
      <c r="CC37" s="50"/>
      <c r="CD37" s="50"/>
      <c r="CE37" s="50"/>
      <c r="CF37" s="50"/>
      <c r="CG37" s="50"/>
      <c r="CH37" s="50"/>
      <c r="CI37" s="50"/>
      <c r="CL37" s="112"/>
      <c r="CM37" s="112"/>
      <c r="CN37" s="111"/>
      <c r="CO37" s="111"/>
      <c r="CP37" s="112"/>
    </row>
    <row r="38" spans="11:94" ht="13.5" customHeight="1" thickBot="1">
      <c r="K38" s="370"/>
      <c r="L38" s="370"/>
      <c r="M38" s="370"/>
      <c r="N38" s="370"/>
      <c r="O38" s="370"/>
      <c r="P38" s="370"/>
      <c r="Q38" s="370"/>
      <c r="R38" s="370"/>
      <c r="S38" s="370"/>
      <c r="T38" s="370"/>
      <c r="U38" s="370"/>
      <c r="V38" s="370"/>
      <c r="W38" s="370"/>
      <c r="X38" s="370"/>
      <c r="Y38" s="370"/>
      <c r="Z38" s="370"/>
      <c r="AA38" s="370"/>
      <c r="AB38" s="370"/>
      <c r="AC38" s="370"/>
      <c r="AG38" s="9"/>
      <c r="AH38" s="9"/>
      <c r="AI38" s="9"/>
      <c r="AJ38" s="10"/>
      <c r="AY38" s="365"/>
      <c r="AZ38" s="366"/>
      <c r="BA38" s="366"/>
      <c r="BB38" s="367"/>
      <c r="BC38" s="367"/>
      <c r="BD38" s="367"/>
      <c r="BE38" s="367"/>
      <c r="BF38" s="367"/>
      <c r="BG38" s="367"/>
      <c r="BH38" s="367"/>
      <c r="BI38" s="367"/>
      <c r="BJ38" s="367"/>
      <c r="BK38" s="367"/>
      <c r="BL38" s="367"/>
      <c r="BM38" s="367"/>
      <c r="BN38" s="367"/>
      <c r="BO38" s="367"/>
      <c r="BP38" s="367"/>
      <c r="BQ38" s="367"/>
      <c r="BR38" s="367"/>
      <c r="BS38" s="367"/>
      <c r="BT38" s="366"/>
      <c r="BU38" s="366"/>
      <c r="BV38" s="366"/>
      <c r="BW38" s="368"/>
      <c r="BX38" s="50"/>
      <c r="BY38" s="50"/>
      <c r="BZ38" s="50"/>
      <c r="CA38" s="50"/>
      <c r="CB38" s="50"/>
      <c r="CC38" s="50"/>
      <c r="CD38" s="50"/>
      <c r="CE38" s="50"/>
      <c r="CF38" s="50"/>
      <c r="CG38" s="50"/>
      <c r="CH38" s="50"/>
      <c r="CI38" s="50"/>
      <c r="CL38" s="112"/>
      <c r="CM38" s="112"/>
      <c r="CN38" s="111"/>
      <c r="CO38" s="111"/>
      <c r="CP38" s="112"/>
    </row>
    <row r="39" spans="33:94" ht="13.5" customHeight="1">
      <c r="AG39" s="9"/>
      <c r="AH39" s="9"/>
      <c r="AI39" s="9"/>
      <c r="AJ39" s="10"/>
      <c r="AM39" s="1"/>
      <c r="AY39" s="68" t="s">
        <v>12</v>
      </c>
      <c r="AZ39" s="69"/>
      <c r="BA39" s="371" t="s">
        <v>26</v>
      </c>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2"/>
      <c r="BX39" s="50"/>
      <c r="BY39" s="50"/>
      <c r="BZ39" s="50"/>
      <c r="CA39" s="50"/>
      <c r="CB39" s="50"/>
      <c r="CC39" s="50"/>
      <c r="CD39" s="50"/>
      <c r="CE39" s="50"/>
      <c r="CF39" s="50"/>
      <c r="CG39" s="50"/>
      <c r="CH39" s="50"/>
      <c r="CI39" s="50"/>
      <c r="CL39" s="112"/>
      <c r="CM39" s="112"/>
      <c r="CN39" s="111"/>
      <c r="CO39" s="111"/>
      <c r="CP39" s="112"/>
    </row>
    <row r="40" spans="11:94" ht="14.25" customHeight="1" thickBot="1">
      <c r="K40" s="373"/>
      <c r="L40" s="373"/>
      <c r="M40" s="373"/>
      <c r="N40" s="373"/>
      <c r="O40" s="373"/>
      <c r="P40" s="373"/>
      <c r="Q40" s="373"/>
      <c r="R40" s="373"/>
      <c r="S40" s="373"/>
      <c r="T40" s="373"/>
      <c r="U40" s="373"/>
      <c r="V40" s="373"/>
      <c r="W40" s="373"/>
      <c r="X40" s="373"/>
      <c r="Y40" s="373"/>
      <c r="Z40" s="373"/>
      <c r="AA40" s="373"/>
      <c r="AB40" s="373"/>
      <c r="AC40" s="373"/>
      <c r="AD40" s="373"/>
      <c r="AE40" s="10"/>
      <c r="AF40" s="9"/>
      <c r="AG40" s="9"/>
      <c r="AH40" s="9"/>
      <c r="AI40" s="9"/>
      <c r="AJ40" s="10"/>
      <c r="AY40" s="70" t="s">
        <v>19</v>
      </c>
      <c r="AZ40" s="71"/>
      <c r="BA40" s="375" t="s">
        <v>27</v>
      </c>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6"/>
      <c r="BX40" s="50"/>
      <c r="BY40" s="50"/>
      <c r="BZ40" s="50"/>
      <c r="CA40" s="50"/>
      <c r="CB40" s="50"/>
      <c r="CC40" s="50"/>
      <c r="CD40" s="50"/>
      <c r="CE40" s="50"/>
      <c r="CF40" s="50"/>
      <c r="CG40" s="50"/>
      <c r="CH40" s="50"/>
      <c r="CI40" s="50"/>
      <c r="CL40" s="112"/>
      <c r="CM40" s="112"/>
      <c r="CN40" s="111"/>
      <c r="CO40" s="111"/>
      <c r="CP40" s="112"/>
    </row>
    <row r="41" spans="11:94" ht="14.25" customHeight="1" thickBot="1">
      <c r="K41" s="374"/>
      <c r="L41" s="374"/>
      <c r="M41" s="374"/>
      <c r="N41" s="374"/>
      <c r="O41" s="374"/>
      <c r="P41" s="374"/>
      <c r="Q41" s="374"/>
      <c r="R41" s="374"/>
      <c r="S41" s="374"/>
      <c r="T41" s="374"/>
      <c r="U41" s="374"/>
      <c r="V41" s="374"/>
      <c r="W41" s="374"/>
      <c r="X41" s="374"/>
      <c r="Y41" s="374"/>
      <c r="Z41" s="374"/>
      <c r="AA41" s="374"/>
      <c r="AB41" s="374"/>
      <c r="AC41" s="374"/>
      <c r="AD41" s="374"/>
      <c r="AE41" s="36"/>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X41" s="51"/>
      <c r="BY41" s="51"/>
      <c r="BZ41" s="51"/>
      <c r="CA41" s="51"/>
      <c r="CB41" s="51"/>
      <c r="CC41" s="51"/>
      <c r="CD41" s="51"/>
      <c r="CE41" s="51"/>
      <c r="CF41" s="51"/>
      <c r="CG41" s="51"/>
      <c r="CH41" s="51"/>
      <c r="CI41" s="51"/>
      <c r="CL41" s="112"/>
      <c r="CM41" s="112"/>
      <c r="CN41" s="210" t="s">
        <v>15</v>
      </c>
      <c r="CO41" s="211"/>
      <c r="CP41" s="112"/>
    </row>
    <row r="42" spans="11:94" ht="10.5" customHeight="1">
      <c r="K42" s="347" t="s">
        <v>53</v>
      </c>
      <c r="L42" s="348"/>
      <c r="M42" s="348"/>
      <c r="N42" s="349"/>
      <c r="O42" s="353" t="str">
        <f>LEFT(CO42,1)</f>
        <v>9</v>
      </c>
      <c r="P42" s="354"/>
      <c r="Q42" s="359" t="str">
        <f>MID(CO42,2,1)</f>
        <v>9</v>
      </c>
      <c r="R42" s="354"/>
      <c r="S42" s="359" t="str">
        <f>MID(CO42,3,1)</f>
        <v>A</v>
      </c>
      <c r="T42" s="354"/>
      <c r="U42" s="359" t="str">
        <f>MID(CO42,4,1)</f>
        <v>9</v>
      </c>
      <c r="V42" s="354"/>
      <c r="W42" s="359" t="str">
        <f>MID(CO42,5,1)</f>
        <v>9</v>
      </c>
      <c r="X42" s="354"/>
      <c r="Y42" s="359" t="str">
        <f>MID(CO42,6,1)</f>
        <v>9</v>
      </c>
      <c r="Z42" s="354"/>
      <c r="AA42" s="359">
        <f>MID(CO42,7,1)</f>
      </c>
      <c r="AB42" s="354"/>
      <c r="AC42" s="359">
        <f>MID(CO42,8,1)</f>
      </c>
      <c r="AD42" s="362"/>
      <c r="AE42" s="308" t="s">
        <v>56</v>
      </c>
      <c r="AF42" s="309"/>
      <c r="AG42" s="309"/>
      <c r="AH42" s="309"/>
      <c r="AI42" s="310"/>
      <c r="AJ42" s="317" t="s">
        <v>46</v>
      </c>
      <c r="AK42" s="318"/>
      <c r="AL42" s="318"/>
      <c r="AM42" s="318"/>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9"/>
      <c r="BX42" s="44"/>
      <c r="BY42" s="44"/>
      <c r="BZ42" s="44"/>
      <c r="CA42" s="44"/>
      <c r="CB42" s="44"/>
      <c r="CC42" s="44"/>
      <c r="CD42" s="44"/>
      <c r="CE42" s="44"/>
      <c r="CF42" s="44"/>
      <c r="CG42" s="44"/>
      <c r="CH42" s="44"/>
      <c r="CI42" s="44"/>
      <c r="CL42" s="112"/>
      <c r="CM42" s="112"/>
      <c r="CN42" s="174" t="s">
        <v>21</v>
      </c>
      <c r="CO42" s="326" t="s">
        <v>51</v>
      </c>
      <c r="CP42" s="112"/>
    </row>
    <row r="43" spans="11:94" ht="13.5" customHeight="1">
      <c r="K43" s="332"/>
      <c r="L43" s="333"/>
      <c r="M43" s="333"/>
      <c r="N43" s="334"/>
      <c r="O43" s="355"/>
      <c r="P43" s="356"/>
      <c r="Q43" s="360"/>
      <c r="R43" s="356"/>
      <c r="S43" s="360"/>
      <c r="T43" s="356"/>
      <c r="U43" s="360"/>
      <c r="V43" s="356"/>
      <c r="W43" s="360"/>
      <c r="X43" s="356"/>
      <c r="Y43" s="360"/>
      <c r="Z43" s="356"/>
      <c r="AA43" s="360"/>
      <c r="AB43" s="356"/>
      <c r="AC43" s="360"/>
      <c r="AD43" s="363"/>
      <c r="AE43" s="311"/>
      <c r="AF43" s="312"/>
      <c r="AG43" s="312"/>
      <c r="AH43" s="312"/>
      <c r="AI43" s="313"/>
      <c r="AJ43" s="320"/>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1"/>
      <c r="BR43" s="321"/>
      <c r="BS43" s="321"/>
      <c r="BT43" s="321"/>
      <c r="BU43" s="321"/>
      <c r="BV43" s="321"/>
      <c r="BW43" s="322"/>
      <c r="BX43" s="44"/>
      <c r="BY43" s="44"/>
      <c r="BZ43" s="44"/>
      <c r="CA43" s="44"/>
      <c r="CB43" s="44"/>
      <c r="CC43" s="44"/>
      <c r="CD43" s="44"/>
      <c r="CE43" s="44"/>
      <c r="CF43" s="44"/>
      <c r="CG43" s="44"/>
      <c r="CH43" s="44"/>
      <c r="CI43" s="44"/>
      <c r="CL43" s="112"/>
      <c r="CM43" s="112"/>
      <c r="CN43" s="175"/>
      <c r="CO43" s="327"/>
      <c r="CP43" s="112"/>
    </row>
    <row r="44" spans="11:94" ht="5.25" customHeight="1">
      <c r="K44" s="350"/>
      <c r="L44" s="351"/>
      <c r="M44" s="351"/>
      <c r="N44" s="352"/>
      <c r="O44" s="357"/>
      <c r="P44" s="358"/>
      <c r="Q44" s="361"/>
      <c r="R44" s="358"/>
      <c r="S44" s="361"/>
      <c r="T44" s="358"/>
      <c r="U44" s="361"/>
      <c r="V44" s="358"/>
      <c r="W44" s="361"/>
      <c r="X44" s="358"/>
      <c r="Y44" s="361"/>
      <c r="Z44" s="358"/>
      <c r="AA44" s="361"/>
      <c r="AB44" s="358"/>
      <c r="AC44" s="361"/>
      <c r="AD44" s="364"/>
      <c r="AE44" s="314"/>
      <c r="AF44" s="315"/>
      <c r="AG44" s="315"/>
      <c r="AH44" s="315"/>
      <c r="AI44" s="316"/>
      <c r="AJ44" s="323"/>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4"/>
      <c r="BR44" s="324"/>
      <c r="BS44" s="324"/>
      <c r="BT44" s="324"/>
      <c r="BU44" s="324"/>
      <c r="BV44" s="324"/>
      <c r="BW44" s="325"/>
      <c r="BX44" s="44"/>
      <c r="BY44" s="44"/>
      <c r="BZ44" s="44"/>
      <c r="CA44" s="44"/>
      <c r="CB44" s="44"/>
      <c r="CC44" s="44"/>
      <c r="CD44" s="44"/>
      <c r="CE44" s="44"/>
      <c r="CF44" s="44"/>
      <c r="CG44" s="44"/>
      <c r="CH44" s="44"/>
      <c r="CI44" s="44"/>
      <c r="CL44" s="112"/>
      <c r="CM44" s="112"/>
      <c r="CN44" s="206"/>
      <c r="CO44" s="328"/>
      <c r="CP44" s="112"/>
    </row>
    <row r="45" spans="11:94" ht="10.5" customHeight="1">
      <c r="K45" s="329" t="s">
        <v>57</v>
      </c>
      <c r="L45" s="330"/>
      <c r="M45" s="330"/>
      <c r="N45" s="331"/>
      <c r="O45" s="338" t="str">
        <f>LEFT(CO45,1)</f>
        <v>0</v>
      </c>
      <c r="P45" s="339"/>
      <c r="Q45" s="344" t="str">
        <f>MID(CO45,2,1)</f>
        <v>9</v>
      </c>
      <c r="R45" s="339"/>
      <c r="S45" s="344" t="str">
        <f>MID(CO45,3,1)</f>
        <v>9</v>
      </c>
      <c r="T45" s="339"/>
      <c r="U45" s="344" t="str">
        <f>MID(CO45,4,1)</f>
        <v>9</v>
      </c>
      <c r="V45" s="339"/>
      <c r="W45" s="344" t="str">
        <f>MID(CO45,5,1)</f>
        <v>9</v>
      </c>
      <c r="X45" s="339"/>
      <c r="Y45" s="269" t="s">
        <v>58</v>
      </c>
      <c r="Z45" s="270"/>
      <c r="AA45" s="270"/>
      <c r="AB45" s="270"/>
      <c r="AC45" s="270"/>
      <c r="AD45" s="271"/>
      <c r="AE45" s="278" t="s">
        <v>52</v>
      </c>
      <c r="AF45" s="279"/>
      <c r="AG45" s="279"/>
      <c r="AH45" s="279"/>
      <c r="AI45" s="279"/>
      <c r="AJ45" s="279"/>
      <c r="AK45" s="279"/>
      <c r="AL45" s="279"/>
      <c r="AM45" s="279"/>
      <c r="AN45" s="279"/>
      <c r="AO45" s="279"/>
      <c r="AP45" s="279"/>
      <c r="AQ45" s="279"/>
      <c r="AR45" s="279"/>
      <c r="AS45" s="279"/>
      <c r="AT45" s="279"/>
      <c r="AU45" s="279"/>
      <c r="AV45" s="279"/>
      <c r="AW45" s="279"/>
      <c r="AX45" s="280"/>
      <c r="AY45" s="287" t="s">
        <v>23</v>
      </c>
      <c r="AZ45" s="288"/>
      <c r="BA45" s="288"/>
      <c r="BB45" s="288"/>
      <c r="BC45" s="288"/>
      <c r="BD45" s="289"/>
      <c r="BE45" s="296" t="s">
        <v>28</v>
      </c>
      <c r="BF45" s="297"/>
      <c r="BG45" s="297"/>
      <c r="BH45" s="297"/>
      <c r="BI45" s="297"/>
      <c r="BJ45" s="297"/>
      <c r="BK45" s="297"/>
      <c r="BL45" s="297"/>
      <c r="BM45" s="297"/>
      <c r="BN45" s="297"/>
      <c r="BO45" s="297"/>
      <c r="BP45" s="297"/>
      <c r="BQ45" s="297"/>
      <c r="BR45" s="297"/>
      <c r="BS45" s="297"/>
      <c r="BT45" s="297"/>
      <c r="BU45" s="297"/>
      <c r="BV45" s="297"/>
      <c r="BW45" s="298"/>
      <c r="BX45" s="45"/>
      <c r="BY45" s="45"/>
      <c r="BZ45" s="45"/>
      <c r="CA45" s="45"/>
      <c r="CB45" s="45"/>
      <c r="CC45" s="45"/>
      <c r="CD45" s="45"/>
      <c r="CE45" s="45"/>
      <c r="CF45" s="45"/>
      <c r="CG45" s="45"/>
      <c r="CH45" s="45"/>
      <c r="CI45" s="45"/>
      <c r="CL45" s="112"/>
      <c r="CM45" s="112"/>
      <c r="CN45" s="174" t="s">
        <v>22</v>
      </c>
      <c r="CO45" s="305" t="s">
        <v>47</v>
      </c>
      <c r="CP45" s="112"/>
    </row>
    <row r="46" spans="11:94" ht="9" customHeight="1">
      <c r="K46" s="332"/>
      <c r="L46" s="333"/>
      <c r="M46" s="333"/>
      <c r="N46" s="334"/>
      <c r="O46" s="340"/>
      <c r="P46" s="341"/>
      <c r="Q46" s="345"/>
      <c r="R46" s="341"/>
      <c r="S46" s="345"/>
      <c r="T46" s="341"/>
      <c r="U46" s="345"/>
      <c r="V46" s="341"/>
      <c r="W46" s="345"/>
      <c r="X46" s="341"/>
      <c r="Y46" s="272"/>
      <c r="Z46" s="273"/>
      <c r="AA46" s="273"/>
      <c r="AB46" s="273"/>
      <c r="AC46" s="273"/>
      <c r="AD46" s="274"/>
      <c r="AE46" s="281"/>
      <c r="AF46" s="282"/>
      <c r="AG46" s="282"/>
      <c r="AH46" s="282"/>
      <c r="AI46" s="282"/>
      <c r="AJ46" s="282"/>
      <c r="AK46" s="282"/>
      <c r="AL46" s="282"/>
      <c r="AM46" s="282"/>
      <c r="AN46" s="282"/>
      <c r="AO46" s="282"/>
      <c r="AP46" s="282"/>
      <c r="AQ46" s="282"/>
      <c r="AR46" s="282"/>
      <c r="AS46" s="282"/>
      <c r="AT46" s="282"/>
      <c r="AU46" s="282"/>
      <c r="AV46" s="282"/>
      <c r="AW46" s="282"/>
      <c r="AX46" s="283"/>
      <c r="AY46" s="290"/>
      <c r="AZ46" s="291"/>
      <c r="BA46" s="291"/>
      <c r="BB46" s="291"/>
      <c r="BC46" s="291"/>
      <c r="BD46" s="292"/>
      <c r="BE46" s="299"/>
      <c r="BF46" s="300"/>
      <c r="BG46" s="300"/>
      <c r="BH46" s="300"/>
      <c r="BI46" s="300"/>
      <c r="BJ46" s="300"/>
      <c r="BK46" s="300"/>
      <c r="BL46" s="300"/>
      <c r="BM46" s="300"/>
      <c r="BN46" s="300"/>
      <c r="BO46" s="300"/>
      <c r="BP46" s="300"/>
      <c r="BQ46" s="300"/>
      <c r="BR46" s="300"/>
      <c r="BS46" s="300"/>
      <c r="BT46" s="300"/>
      <c r="BU46" s="300"/>
      <c r="BV46" s="300"/>
      <c r="BW46" s="301"/>
      <c r="BX46" s="45"/>
      <c r="BY46" s="45"/>
      <c r="BZ46" s="45"/>
      <c r="CA46" s="45"/>
      <c r="CB46" s="45"/>
      <c r="CC46" s="45"/>
      <c r="CD46" s="45"/>
      <c r="CE46" s="45"/>
      <c r="CF46" s="45"/>
      <c r="CG46" s="45"/>
      <c r="CH46" s="45"/>
      <c r="CI46" s="45"/>
      <c r="CL46" s="112"/>
      <c r="CM46" s="112"/>
      <c r="CN46" s="175"/>
      <c r="CO46" s="306"/>
      <c r="CP46" s="115"/>
    </row>
    <row r="47" spans="11:94" ht="9" customHeight="1" thickBot="1">
      <c r="K47" s="335"/>
      <c r="L47" s="336"/>
      <c r="M47" s="336"/>
      <c r="N47" s="337"/>
      <c r="O47" s="342"/>
      <c r="P47" s="343"/>
      <c r="Q47" s="346"/>
      <c r="R47" s="343"/>
      <c r="S47" s="346"/>
      <c r="T47" s="343"/>
      <c r="U47" s="346"/>
      <c r="V47" s="343"/>
      <c r="W47" s="346"/>
      <c r="X47" s="343"/>
      <c r="Y47" s="275"/>
      <c r="Z47" s="276"/>
      <c r="AA47" s="276"/>
      <c r="AB47" s="276"/>
      <c r="AC47" s="276"/>
      <c r="AD47" s="277"/>
      <c r="AE47" s="284"/>
      <c r="AF47" s="285"/>
      <c r="AG47" s="285"/>
      <c r="AH47" s="285"/>
      <c r="AI47" s="285"/>
      <c r="AJ47" s="285"/>
      <c r="AK47" s="285"/>
      <c r="AL47" s="285"/>
      <c r="AM47" s="285"/>
      <c r="AN47" s="285"/>
      <c r="AO47" s="285"/>
      <c r="AP47" s="285"/>
      <c r="AQ47" s="285"/>
      <c r="AR47" s="285"/>
      <c r="AS47" s="285"/>
      <c r="AT47" s="285"/>
      <c r="AU47" s="285"/>
      <c r="AV47" s="285"/>
      <c r="AW47" s="285"/>
      <c r="AX47" s="286"/>
      <c r="AY47" s="293"/>
      <c r="AZ47" s="294"/>
      <c r="BA47" s="294"/>
      <c r="BB47" s="294"/>
      <c r="BC47" s="294"/>
      <c r="BD47" s="295"/>
      <c r="BE47" s="302"/>
      <c r="BF47" s="303"/>
      <c r="BG47" s="303"/>
      <c r="BH47" s="303"/>
      <c r="BI47" s="303"/>
      <c r="BJ47" s="303"/>
      <c r="BK47" s="303"/>
      <c r="BL47" s="303"/>
      <c r="BM47" s="303"/>
      <c r="BN47" s="303"/>
      <c r="BO47" s="303"/>
      <c r="BP47" s="303"/>
      <c r="BQ47" s="303"/>
      <c r="BR47" s="303"/>
      <c r="BS47" s="303"/>
      <c r="BT47" s="303"/>
      <c r="BU47" s="303"/>
      <c r="BV47" s="303"/>
      <c r="BW47" s="304"/>
      <c r="BX47" s="45"/>
      <c r="BY47" s="45"/>
      <c r="BZ47" s="45"/>
      <c r="CA47" s="45"/>
      <c r="CB47" s="45"/>
      <c r="CC47" s="45"/>
      <c r="CD47" s="45"/>
      <c r="CE47" s="45"/>
      <c r="CF47" s="45"/>
      <c r="CG47" s="45"/>
      <c r="CH47" s="45"/>
      <c r="CI47" s="45"/>
      <c r="CL47" s="112"/>
      <c r="CM47" s="112"/>
      <c r="CN47" s="206"/>
      <c r="CO47" s="307"/>
      <c r="CP47" s="112"/>
    </row>
    <row r="48" spans="11:94" ht="14.25" customHeight="1" thickBot="1">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M48" s="2" t="s">
        <v>8</v>
      </c>
      <c r="BN48" t="s">
        <v>9</v>
      </c>
      <c r="CL48" s="112"/>
      <c r="CM48" s="112"/>
      <c r="CN48" s="174" t="s">
        <v>55</v>
      </c>
      <c r="CO48" s="177">
        <v>10000000</v>
      </c>
      <c r="CP48" s="112"/>
    </row>
    <row r="49" spans="11:94" ht="13.5" customHeight="1">
      <c r="K49" s="266" t="s">
        <v>59</v>
      </c>
      <c r="L49" s="267"/>
      <c r="M49" s="267"/>
      <c r="N49" s="267"/>
      <c r="O49" s="267"/>
      <c r="P49" s="267"/>
      <c r="Q49" s="267"/>
      <c r="R49" s="267"/>
      <c r="S49" s="267"/>
      <c r="T49" s="267"/>
      <c r="U49" s="267"/>
      <c r="V49" s="267"/>
      <c r="W49" s="268"/>
      <c r="X49" s="264">
        <f>IF(LEN(BM49)-11&lt;1,"",MID(BM49,LEN(BM49)-11,1))</f>
      </c>
      <c r="Y49" s="262">
        <f>IF(LEN(BM49)-10&lt;1,"",MID(BM49,LEN(BM49)-10,1))</f>
      </c>
      <c r="Z49" s="263">
        <f>IF(LEN(BM49)-9&lt;1,"",MID(BM49,LEN(BM49)-9,1))</f>
      </c>
      <c r="AA49" s="264">
        <f>IF(LEN(BM49)-8&lt;1,"",MID(BM49,LEN(BM49)-8,1))</f>
      </c>
      <c r="AB49" s="262" t="str">
        <f>IF(LEN(BM49)-7&lt;1,"",MID(BM49,LEN(BM49)-7,1))</f>
        <v>1</v>
      </c>
      <c r="AC49" s="263" t="str">
        <f>IF(LEN(BM49)-6&lt;1,"",MID(BM49,LEN(BM49)-6,1))</f>
        <v>0</v>
      </c>
      <c r="AD49" s="264" t="str">
        <f>IF(LEN(BM49)-5&lt;1,"",MID(BM49,LEN(BM49)-5,1))</f>
        <v>0</v>
      </c>
      <c r="AE49" s="262" t="str">
        <f>IF(LEN(BM49)-4&lt;1,"",MID(BM49,LEN(BM49)-4,1))</f>
        <v>0</v>
      </c>
      <c r="AF49" s="263" t="str">
        <f>IF(LEN(BM49)-3&lt;1,"",MID(BM49,LEN(BM49)-3,1))</f>
        <v>0</v>
      </c>
      <c r="AG49" s="264" t="str">
        <f>IF(LEN(BM49)-2&lt;1,"",MID(BM49,LEN(BM49)-2,1))</f>
        <v>0</v>
      </c>
      <c r="AH49" s="262" t="str">
        <f>IF(LEN(BM49)-1&lt;1,"",MID(BM49,LEN(BM49)-1,1))</f>
        <v>0</v>
      </c>
      <c r="AI49" s="265" t="str">
        <f>MID(BM49,LEN(BM49),1)</f>
        <v>0</v>
      </c>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M49" s="246">
        <f>BN49</f>
        <v>10000000</v>
      </c>
      <c r="BN49" s="205">
        <f>CO48</f>
        <v>10000000</v>
      </c>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16"/>
      <c r="CM49" s="112"/>
      <c r="CN49" s="175"/>
      <c r="CO49" s="178"/>
      <c r="CP49" s="112"/>
    </row>
    <row r="50" spans="11:94" ht="13.5" customHeight="1">
      <c r="K50" s="253"/>
      <c r="L50" s="254"/>
      <c r="M50" s="254"/>
      <c r="N50" s="254"/>
      <c r="O50" s="254"/>
      <c r="P50" s="254"/>
      <c r="Q50" s="254"/>
      <c r="R50" s="254"/>
      <c r="S50" s="254"/>
      <c r="T50" s="254"/>
      <c r="U50" s="254"/>
      <c r="V50" s="254"/>
      <c r="W50" s="255"/>
      <c r="X50" s="181"/>
      <c r="Y50" s="183"/>
      <c r="Z50" s="185"/>
      <c r="AA50" s="181"/>
      <c r="AB50" s="183"/>
      <c r="AC50" s="185"/>
      <c r="AD50" s="181"/>
      <c r="AE50" s="183"/>
      <c r="AF50" s="185"/>
      <c r="AG50" s="181"/>
      <c r="AH50" s="183"/>
      <c r="AI50" s="187"/>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M50" s="246"/>
      <c r="BN50" s="205"/>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16"/>
      <c r="CM50" s="112"/>
      <c r="CN50" s="206"/>
      <c r="CO50" s="204"/>
      <c r="CP50" s="112"/>
    </row>
    <row r="51" spans="11:94" ht="13.5" customHeight="1">
      <c r="K51" s="250" t="s">
        <v>34</v>
      </c>
      <c r="L51" s="251"/>
      <c r="M51" s="251"/>
      <c r="N51" s="251"/>
      <c r="O51" s="251"/>
      <c r="P51" s="251"/>
      <c r="Q51" s="251"/>
      <c r="R51" s="251"/>
      <c r="S51" s="256">
        <f>CO51*100</f>
        <v>50</v>
      </c>
      <c r="T51" s="256"/>
      <c r="U51" s="256"/>
      <c r="V51" s="258" t="s">
        <v>10</v>
      </c>
      <c r="W51" s="259"/>
      <c r="X51" s="180">
        <f>IF(LEN(BM51)-11&lt;1,"",MID(BM51,LEN(BM51)-11,1))</f>
      </c>
      <c r="Y51" s="182">
        <f>IF(LEN(BM51)-10&lt;1,"",MID(BM51,LEN(BM51)-10,1))</f>
      </c>
      <c r="Z51" s="184">
        <f>IF(LEN(BM51)-9&lt;1,"",MID(BM51,LEN(BM51)-9,1))</f>
      </c>
      <c r="AA51" s="180">
        <f>IF(LEN(BM51)-8&lt;1,"",MID(BM51,LEN(BM51)-8,1))</f>
      </c>
      <c r="AB51" s="182">
        <f>IF(LEN(BM51)-7&lt;1,"",MID(BM51,LEN(BM51)-7,1))</f>
      </c>
      <c r="AC51" s="184" t="str">
        <f>IF(LEN(BM51)-6&lt;1,"",MID(BM51,LEN(BM51)-6,1))</f>
        <v>5</v>
      </c>
      <c r="AD51" s="180" t="str">
        <f>IF(LEN(BM51)-5&lt;1,"",MID(BM51,LEN(BM51)-5,1))</f>
        <v>0</v>
      </c>
      <c r="AE51" s="182" t="str">
        <f>IF(LEN(BM51)-4&lt;1,"",MID(BM51,LEN(BM51)-4,1))</f>
        <v>0</v>
      </c>
      <c r="AF51" s="184" t="str">
        <f>IF(LEN(BM51)-3&lt;1,"",MID(BM51,LEN(BM51)-3,1))</f>
        <v>0</v>
      </c>
      <c r="AG51" s="180" t="str">
        <f>IF(LEN(BM51)-2&lt;1,"",MID(BM51,LEN(BM51)-2,1))</f>
        <v>0</v>
      </c>
      <c r="AH51" s="182" t="str">
        <f>IF(LEN(BM51)-1&lt;1,"",MID(BM51,LEN(BM51)-1,1))</f>
        <v>0</v>
      </c>
      <c r="AI51" s="186" t="str">
        <f>MID(BM51,LEN(BM51),1)</f>
        <v>0</v>
      </c>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M51" s="246">
        <f>INT(BN51)</f>
        <v>5000000</v>
      </c>
      <c r="BN51" s="205">
        <f>INT(BN49*S51%)</f>
        <v>5000000</v>
      </c>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16"/>
      <c r="CM51" s="112"/>
      <c r="CN51" s="165" t="s">
        <v>17</v>
      </c>
      <c r="CO51" s="247">
        <v>0.5</v>
      </c>
      <c r="CP51" s="112"/>
    </row>
    <row r="52" spans="11:94" ht="13.5" customHeight="1">
      <c r="K52" s="253"/>
      <c r="L52" s="254"/>
      <c r="M52" s="254"/>
      <c r="N52" s="254"/>
      <c r="O52" s="254"/>
      <c r="P52" s="254"/>
      <c r="Q52" s="254"/>
      <c r="R52" s="254"/>
      <c r="S52" s="257"/>
      <c r="T52" s="257"/>
      <c r="U52" s="257"/>
      <c r="V52" s="260"/>
      <c r="W52" s="261"/>
      <c r="X52" s="181"/>
      <c r="Y52" s="183"/>
      <c r="Z52" s="185"/>
      <c r="AA52" s="181"/>
      <c r="AB52" s="183"/>
      <c r="AC52" s="185"/>
      <c r="AD52" s="181"/>
      <c r="AE52" s="183"/>
      <c r="AF52" s="185"/>
      <c r="AG52" s="181"/>
      <c r="AH52" s="183"/>
      <c r="AI52" s="187"/>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M52" s="246"/>
      <c r="BN52" s="205"/>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16"/>
      <c r="CM52" s="112"/>
      <c r="CN52" s="166"/>
      <c r="CO52" s="248"/>
      <c r="CP52" s="112"/>
    </row>
    <row r="53" spans="11:94" ht="13.5" customHeight="1">
      <c r="K53" s="250" t="s">
        <v>29</v>
      </c>
      <c r="L53" s="251"/>
      <c r="M53" s="251"/>
      <c r="N53" s="251"/>
      <c r="O53" s="251"/>
      <c r="P53" s="251"/>
      <c r="Q53" s="251"/>
      <c r="R53" s="251"/>
      <c r="S53" s="251"/>
      <c r="T53" s="251"/>
      <c r="U53" s="251"/>
      <c r="V53" s="251"/>
      <c r="W53" s="252"/>
      <c r="X53" s="180">
        <f>IF(LEN(CO54)-11&lt;1,"",MID(CO54,LEN(CO54)-11,1))</f>
      </c>
      <c r="Y53" s="182">
        <f>IF(LEN(CO54)-10&lt;1,"",MID(CO54,LEN(CO54)-10,1))</f>
      </c>
      <c r="Z53" s="184">
        <f>IF(LEN(CO54)-9&lt;1,"",MID(CO54,LEN(CO54)-9,1))</f>
      </c>
      <c r="AA53" s="180">
        <f>IF(LEN(CO54)-8&lt;1,"",MID(CO54,LEN(CO54)-8,1))</f>
      </c>
      <c r="AB53" s="182">
        <f>IF(LEN(CO54)-7&lt;1,"",MID(CO54,LEN(CO54)-7,1))</f>
      </c>
      <c r="AC53" s="184" t="str">
        <f>IF(LEN(CO54)-6&lt;1,"",MID(CO54,LEN(CO54)-6,1))</f>
        <v>3</v>
      </c>
      <c r="AD53" s="180" t="str">
        <f>IF(LEN(CO54)-5&lt;1,"",MID(CO54,LEN(CO54)-5,1))</f>
        <v>0</v>
      </c>
      <c r="AE53" s="182" t="str">
        <f>IF(LEN(CO54)-4&lt;1,"",MID(CO54,LEN(CO54)-4,1))</f>
        <v>0</v>
      </c>
      <c r="AF53" s="184" t="str">
        <f>IF(LEN(CO54)-3&lt;1,"",MID(CO54,LEN(CO54)-3,1))</f>
        <v>0</v>
      </c>
      <c r="AG53" s="180" t="str">
        <f>IF(LEN(CO54)-2&lt;1,"",MID(CO54,LEN(CO54)-2,1))</f>
        <v>0</v>
      </c>
      <c r="AH53" s="182" t="str">
        <f>IF(LEN(CO54)-1&lt;1,"",MID(CO54,LEN(CO54)-1,1))</f>
        <v>0</v>
      </c>
      <c r="AI53" s="186" t="str">
        <f>IF(CO54="",0,MID(CO54,LEN(CO54),1))</f>
        <v>0</v>
      </c>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M53" s="212">
        <f>BN53</f>
        <v>3000000</v>
      </c>
      <c r="BN53" s="205">
        <f>VALUE(CO54)</f>
        <v>3000000</v>
      </c>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16"/>
      <c r="CM53" s="112"/>
      <c r="CN53" s="167"/>
      <c r="CO53" s="249"/>
      <c r="CP53" s="112"/>
    </row>
    <row r="54" spans="11:94" ht="13.5" customHeight="1">
      <c r="K54" s="253"/>
      <c r="L54" s="254"/>
      <c r="M54" s="254"/>
      <c r="N54" s="254"/>
      <c r="O54" s="254"/>
      <c r="P54" s="254"/>
      <c r="Q54" s="254"/>
      <c r="R54" s="254"/>
      <c r="S54" s="254"/>
      <c r="T54" s="254"/>
      <c r="U54" s="254"/>
      <c r="V54" s="254"/>
      <c r="W54" s="255"/>
      <c r="X54" s="181"/>
      <c r="Y54" s="183"/>
      <c r="Z54" s="185"/>
      <c r="AA54" s="181"/>
      <c r="AB54" s="183"/>
      <c r="AC54" s="185"/>
      <c r="AD54" s="181"/>
      <c r="AE54" s="183"/>
      <c r="AF54" s="185"/>
      <c r="AG54" s="181"/>
      <c r="AH54" s="183"/>
      <c r="AI54" s="187"/>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M54" s="212"/>
      <c r="BN54" s="205"/>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16"/>
      <c r="CM54" s="112"/>
      <c r="CN54" s="174" t="s">
        <v>33</v>
      </c>
      <c r="CO54" s="237">
        <v>3000000</v>
      </c>
      <c r="CP54" s="112"/>
    </row>
    <row r="55" spans="11:94" ht="13.5" customHeight="1">
      <c r="K55" s="240" t="s">
        <v>30</v>
      </c>
      <c r="L55" s="241"/>
      <c r="M55" s="241"/>
      <c r="N55" s="241"/>
      <c r="O55" s="241"/>
      <c r="P55" s="241"/>
      <c r="Q55" s="241"/>
      <c r="R55" s="241"/>
      <c r="S55" s="241"/>
      <c r="T55" s="241"/>
      <c r="U55" s="241"/>
      <c r="V55" s="241"/>
      <c r="W55" s="242"/>
      <c r="X55" s="180">
        <f>IF(LEN(BM55)-11&lt;1,"",MID(BM55,LEN(BM55)-11,1))</f>
      </c>
      <c r="Y55" s="182">
        <f>IF(LEN(BM55)-10&lt;1,"",MID(BM55,LEN(BM55)-10,1))</f>
      </c>
      <c r="Z55" s="184">
        <f>IF(LEN(BM55)-9&lt;1,"",MID(BM55,LEN(BM55)-9,1))</f>
      </c>
      <c r="AA55" s="180">
        <f>IF(LEN(BM55)-8&lt;1,"",MID(BM55,LEN(BM55)-8,1))</f>
      </c>
      <c r="AB55" s="182">
        <f>IF(LEN(BM55)-7&lt;1,"",MID(BM55,LEN(BM55)-7,1))</f>
      </c>
      <c r="AC55" s="184" t="str">
        <f>IF(LEN(BM55)-6&lt;1,"",MID(BM55,LEN(BM55)-6,1))</f>
        <v>2</v>
      </c>
      <c r="AD55" s="180" t="str">
        <f>IF(LEN(BM55)-5&lt;1,"",MID(BM55,LEN(BM55)-5,1))</f>
        <v>0</v>
      </c>
      <c r="AE55" s="182" t="str">
        <f>IF(LEN(BM55)-4&lt;1,"",MID(BM55,LEN(BM55)-4,1))</f>
        <v>0</v>
      </c>
      <c r="AF55" s="184" t="str">
        <f>IF(LEN(BM55)-3&lt;1,"",MID(BM55,LEN(BM55)-3,1))</f>
        <v>0</v>
      </c>
      <c r="AG55" s="180" t="str">
        <f>IF(LEN(BM55)-2&lt;1,"",MID(BM55,LEN(BM55)-2,1))</f>
        <v>0</v>
      </c>
      <c r="AH55" s="182" t="str">
        <f>IF(LEN(BM55)-1&lt;1,"",MID(BM55,LEN(BM55)-1,1))</f>
        <v>0</v>
      </c>
      <c r="AI55" s="186" t="str">
        <f>MID(BM55,LEN(BM55),1)</f>
        <v>0</v>
      </c>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M55" s="212">
        <f>BN55</f>
        <v>2000000</v>
      </c>
      <c r="BN55" s="205">
        <f>INT(BN51-BN53)</f>
        <v>2000000</v>
      </c>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16"/>
      <c r="CM55" s="112"/>
      <c r="CN55" s="175"/>
      <c r="CO55" s="238"/>
      <c r="CP55" s="112"/>
    </row>
    <row r="56" spans="11:94" ht="13.5" customHeight="1" thickBot="1">
      <c r="K56" s="243"/>
      <c r="L56" s="244"/>
      <c r="M56" s="244"/>
      <c r="N56" s="244"/>
      <c r="O56" s="244"/>
      <c r="P56" s="244"/>
      <c r="Q56" s="244"/>
      <c r="R56" s="244"/>
      <c r="S56" s="244"/>
      <c r="T56" s="244"/>
      <c r="U56" s="244"/>
      <c r="V56" s="244"/>
      <c r="W56" s="245"/>
      <c r="X56" s="234"/>
      <c r="Y56" s="233"/>
      <c r="Z56" s="235"/>
      <c r="AA56" s="234"/>
      <c r="AB56" s="233"/>
      <c r="AC56" s="235"/>
      <c r="AD56" s="234"/>
      <c r="AE56" s="233"/>
      <c r="AF56" s="235"/>
      <c r="AG56" s="234"/>
      <c r="AH56" s="233"/>
      <c r="AI56" s="236"/>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M56" s="212"/>
      <c r="BN56" s="205"/>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16"/>
      <c r="CM56" s="112"/>
      <c r="CN56" s="176"/>
      <c r="CO56" s="239"/>
      <c r="CP56" s="112"/>
    </row>
    <row r="57" spans="11:94" ht="14.25" customHeight="1" thickBot="1">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t="s">
        <v>24</v>
      </c>
      <c r="BG57" s="9"/>
      <c r="BH57" s="9"/>
      <c r="BI57" s="9"/>
      <c r="BJ57" s="15"/>
      <c r="BK57" s="15"/>
      <c r="BL57" s="3"/>
      <c r="BM57" s="3"/>
      <c r="BN57" s="3"/>
      <c r="BO57" s="3"/>
      <c r="BP57" s="3"/>
      <c r="BQ57" s="3"/>
      <c r="BR57" s="3"/>
      <c r="BS57" s="3"/>
      <c r="BT57" s="3"/>
      <c r="BU57" s="3"/>
      <c r="BV57" s="3"/>
      <c r="BW57" s="3"/>
      <c r="BX57" s="1"/>
      <c r="BY57" s="1"/>
      <c r="BZ57" s="1"/>
      <c r="CA57" s="1"/>
      <c r="CB57" s="1"/>
      <c r="CC57" s="1"/>
      <c r="CD57" s="1"/>
      <c r="CE57" s="1"/>
      <c r="CF57" s="1"/>
      <c r="CG57" s="1"/>
      <c r="CH57" s="1"/>
      <c r="CI57" s="1"/>
      <c r="CL57" s="112"/>
      <c r="CM57" s="112"/>
      <c r="CN57" s="111"/>
      <c r="CO57" s="111"/>
      <c r="CP57" s="112"/>
    </row>
    <row r="58" spans="11:94" ht="13.5" customHeight="1" thickBot="1">
      <c r="K58" s="213" t="s">
        <v>42</v>
      </c>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5"/>
      <c r="AR58" s="219" t="s">
        <v>43</v>
      </c>
      <c r="AS58" s="214"/>
      <c r="AT58" s="214"/>
      <c r="AU58" s="215"/>
      <c r="AV58" s="214" t="s">
        <v>44</v>
      </c>
      <c r="AW58" s="214"/>
      <c r="AX58" s="214"/>
      <c r="AY58" s="214"/>
      <c r="AZ58" s="215"/>
      <c r="BA58" s="221" t="s">
        <v>45</v>
      </c>
      <c r="BB58" s="222"/>
      <c r="BC58" s="222"/>
      <c r="BD58" s="222"/>
      <c r="BE58" s="222"/>
      <c r="BF58" s="222"/>
      <c r="BG58" s="222"/>
      <c r="BH58" s="222"/>
      <c r="BI58" s="223"/>
      <c r="BJ58" s="227" t="s">
        <v>11</v>
      </c>
      <c r="BK58" s="228"/>
      <c r="BL58" s="228"/>
      <c r="BM58" s="228"/>
      <c r="BN58" s="228"/>
      <c r="BO58" s="228"/>
      <c r="BP58" s="228"/>
      <c r="BQ58" s="228"/>
      <c r="BR58" s="228"/>
      <c r="BS58" s="228"/>
      <c r="BT58" s="228"/>
      <c r="BU58" s="228"/>
      <c r="BV58" s="228"/>
      <c r="BW58" s="229"/>
      <c r="BX58" s="46"/>
      <c r="BY58" s="46"/>
      <c r="BZ58" s="46"/>
      <c r="CA58" s="46"/>
      <c r="CB58" s="46"/>
      <c r="CC58" s="46"/>
      <c r="CD58" s="46"/>
      <c r="CE58" s="46"/>
      <c r="CF58" s="46"/>
      <c r="CG58" s="46"/>
      <c r="CH58" s="46"/>
      <c r="CI58" s="46"/>
      <c r="CL58" s="112"/>
      <c r="CM58" s="112"/>
      <c r="CN58" s="111"/>
      <c r="CO58" s="111"/>
      <c r="CP58" s="112"/>
    </row>
    <row r="59" spans="11:94" ht="13.5" customHeight="1">
      <c r="K59" s="216"/>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8"/>
      <c r="AR59" s="220"/>
      <c r="AS59" s="217"/>
      <c r="AT59" s="217"/>
      <c r="AU59" s="218"/>
      <c r="AV59" s="217"/>
      <c r="AW59" s="217"/>
      <c r="AX59" s="217"/>
      <c r="AY59" s="217"/>
      <c r="AZ59" s="218"/>
      <c r="BA59" s="224"/>
      <c r="BB59" s="225"/>
      <c r="BC59" s="225"/>
      <c r="BD59" s="225"/>
      <c r="BE59" s="225"/>
      <c r="BF59" s="225"/>
      <c r="BG59" s="225"/>
      <c r="BH59" s="225"/>
      <c r="BI59" s="226"/>
      <c r="BJ59" s="230"/>
      <c r="BK59" s="231"/>
      <c r="BL59" s="231"/>
      <c r="BM59" s="231"/>
      <c r="BN59" s="231"/>
      <c r="BO59" s="231"/>
      <c r="BP59" s="231"/>
      <c r="BQ59" s="231"/>
      <c r="BR59" s="231"/>
      <c r="BS59" s="231"/>
      <c r="BT59" s="231"/>
      <c r="BU59" s="231"/>
      <c r="BV59" s="231"/>
      <c r="BW59" s="232"/>
      <c r="BX59" s="46"/>
      <c r="BY59" s="46"/>
      <c r="BZ59" s="46"/>
      <c r="CA59" s="46"/>
      <c r="CB59" s="46"/>
      <c r="CC59" s="46"/>
      <c r="CD59" s="46"/>
      <c r="CE59" s="46"/>
      <c r="CF59" s="46"/>
      <c r="CG59" s="46"/>
      <c r="CH59" s="46"/>
      <c r="CI59" s="46"/>
      <c r="CL59" s="112"/>
      <c r="CM59" s="112"/>
      <c r="CN59" s="210" t="s">
        <v>38</v>
      </c>
      <c r="CO59" s="211"/>
      <c r="CP59" s="112"/>
    </row>
    <row r="60" spans="11:101" ht="13.5" customHeight="1">
      <c r="K60" s="188" t="s">
        <v>60</v>
      </c>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90"/>
      <c r="AR60" s="194">
        <v>1</v>
      </c>
      <c r="AS60" s="195"/>
      <c r="AT60" s="195"/>
      <c r="AU60" s="196"/>
      <c r="AV60" s="200" t="s">
        <v>16</v>
      </c>
      <c r="AW60" s="200"/>
      <c r="AX60" s="200"/>
      <c r="AY60" s="200"/>
      <c r="AZ60" s="201"/>
      <c r="BA60" s="180">
        <f>IF(LEN(CO60)-8&lt;1,"",MID(CO60,LEN(CO60)-8,1))</f>
      </c>
      <c r="BB60" s="182">
        <f>IF(LEN(CO60)-7&lt;1,"",MID(CO60,LEN(CO60)-7,1))</f>
      </c>
      <c r="BC60" s="184" t="str">
        <f>IF(LEN(CO60)-6&lt;1,"",MID(CO60,LEN(CO60)-6,1))</f>
        <v>2</v>
      </c>
      <c r="BD60" s="180" t="str">
        <f>IF(LEN(CO60)-5&lt;1,"",MID(CO60,LEN(CO60)-5,1))</f>
        <v>0</v>
      </c>
      <c r="BE60" s="182" t="str">
        <f>IF(LEN(CO60)-4&lt;1,"",MID(CO60,LEN(CO60)-4,1))</f>
        <v>0</v>
      </c>
      <c r="BF60" s="184" t="str">
        <f>IF(LEN(CO60)-3&lt;1,"",MID(CO60,LEN(CO60)-3,1))</f>
        <v>0</v>
      </c>
      <c r="BG60" s="180" t="str">
        <f>IF(LEN(CO60)-2&lt;1,"",MID(CO60,LEN(CO60)-2,1))</f>
        <v>0</v>
      </c>
      <c r="BH60" s="182" t="str">
        <f>IF(LEN(CO60)-1&lt;1,"",MID(CO60,LEN(CO60)-1,1))</f>
        <v>0</v>
      </c>
      <c r="BI60" s="186" t="str">
        <f>IF(CO60="","",MID(CO60,LEN(CO60),1))</f>
        <v>0</v>
      </c>
      <c r="BJ60" s="24"/>
      <c r="BK60" s="24"/>
      <c r="BM60" s="33"/>
      <c r="BN60" s="33">
        <f>CO60</f>
        <v>2000000</v>
      </c>
      <c r="BO60" s="30"/>
      <c r="BP60" s="30"/>
      <c r="BQ60" s="30"/>
      <c r="BR60" s="30"/>
      <c r="BS60" s="30"/>
      <c r="BT60" s="30"/>
      <c r="BU60" s="30"/>
      <c r="BV60" s="30"/>
      <c r="BW60" s="31"/>
      <c r="BX60" s="29"/>
      <c r="BY60" s="29"/>
      <c r="BZ60" s="29"/>
      <c r="CA60" s="29"/>
      <c r="CB60" s="29"/>
      <c r="CC60" s="29"/>
      <c r="CD60" s="29"/>
      <c r="CE60" s="29"/>
      <c r="CF60" s="29"/>
      <c r="CG60" s="29"/>
      <c r="CH60" s="29"/>
      <c r="CI60" s="29"/>
      <c r="CJ60" s="17"/>
      <c r="CK60" s="17"/>
      <c r="CL60" s="116"/>
      <c r="CM60" s="116"/>
      <c r="CN60" s="174">
        <v>1</v>
      </c>
      <c r="CO60" s="207">
        <v>2000000</v>
      </c>
      <c r="CP60" s="116"/>
      <c r="CQ60" s="17"/>
      <c r="CR60" s="17"/>
      <c r="CS60" s="17"/>
      <c r="CT60" s="17"/>
      <c r="CU60" s="17"/>
      <c r="CV60" s="17"/>
      <c r="CW60" s="17"/>
    </row>
    <row r="61" spans="11:101" ht="13.5" customHeight="1">
      <c r="K61" s="191"/>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3"/>
      <c r="AR61" s="197"/>
      <c r="AS61" s="198"/>
      <c r="AT61" s="198"/>
      <c r="AU61" s="199"/>
      <c r="AV61" s="202"/>
      <c r="AW61" s="202"/>
      <c r="AX61" s="202"/>
      <c r="AY61" s="202"/>
      <c r="AZ61" s="203"/>
      <c r="BA61" s="181"/>
      <c r="BB61" s="183"/>
      <c r="BC61" s="185"/>
      <c r="BD61" s="181"/>
      <c r="BE61" s="183"/>
      <c r="BF61" s="185"/>
      <c r="BG61" s="181"/>
      <c r="BH61" s="183"/>
      <c r="BI61" s="187"/>
      <c r="BJ61" s="25"/>
      <c r="BK61" s="25"/>
      <c r="BM61" s="33"/>
      <c r="BN61" s="33"/>
      <c r="BO61" s="27"/>
      <c r="BP61" s="27"/>
      <c r="BQ61" s="27"/>
      <c r="BR61" s="27"/>
      <c r="BS61" s="27"/>
      <c r="BT61" s="27"/>
      <c r="BU61" s="27"/>
      <c r="BV61" s="27"/>
      <c r="BW61" s="28"/>
      <c r="BX61" s="29"/>
      <c r="BY61" s="29"/>
      <c r="BZ61" s="29"/>
      <c r="CA61" s="29"/>
      <c r="CB61" s="29"/>
      <c r="CC61" s="29"/>
      <c r="CD61" s="29"/>
      <c r="CE61" s="29"/>
      <c r="CF61" s="29"/>
      <c r="CG61" s="29"/>
      <c r="CH61" s="29"/>
      <c r="CI61" s="29"/>
      <c r="CJ61" s="17"/>
      <c r="CK61" s="17"/>
      <c r="CL61" s="116"/>
      <c r="CM61" s="116"/>
      <c r="CN61" s="175"/>
      <c r="CO61" s="208"/>
      <c r="CP61" s="116"/>
      <c r="CQ61" s="17"/>
      <c r="CR61" s="17"/>
      <c r="CS61" s="17"/>
      <c r="CT61" s="17"/>
      <c r="CU61" s="17"/>
      <c r="CV61" s="17"/>
      <c r="CW61" s="17"/>
    </row>
    <row r="62" spans="11:101" ht="13.5" customHeight="1">
      <c r="K62" s="188"/>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90"/>
      <c r="AR62" s="194"/>
      <c r="AS62" s="195"/>
      <c r="AT62" s="195"/>
      <c r="AU62" s="196"/>
      <c r="AV62" s="200"/>
      <c r="AW62" s="200"/>
      <c r="AX62" s="200"/>
      <c r="AY62" s="200"/>
      <c r="AZ62" s="201"/>
      <c r="BA62" s="180">
        <f>IF(LEN(CO63)-8&lt;1,"",MID(CO63,LEN(CO63)-8,1))</f>
      </c>
      <c r="BB62" s="182">
        <f>IF(LEN(CO63)-7&lt;1,"",MID(CO63,LEN(CO63)-7,1))</f>
      </c>
      <c r="BC62" s="184">
        <f>IF(LEN(CO63)-6&lt;1,"",MID(CO63,LEN(CO63)-6,1))</f>
      </c>
      <c r="BD62" s="180">
        <f>IF(LEN(CO63)-5&lt;1,"",MID(CO63,LEN(CO63)-5,1))</f>
      </c>
      <c r="BE62" s="182">
        <f>IF(LEN(CO63)-4&lt;1,"",MID(CO63,LEN(CO63)-4,1))</f>
      </c>
      <c r="BF62" s="184">
        <f>IF(LEN(CO63)-3&lt;1,"",MID(CO63,LEN(CO63)-3,1))</f>
      </c>
      <c r="BG62" s="180">
        <f>IF(LEN(CO63)-2&lt;1,"",MID(CO63,LEN(CO63)-2,1))</f>
      </c>
      <c r="BH62" s="182">
        <f>IF(LEN(CO63)-1&lt;1,"",MID(CO63,LEN(CO63)-1,1))</f>
      </c>
      <c r="BI62" s="186">
        <f>IF(CO63="","",MID(CO63,LEN(CO63),1))</f>
      </c>
      <c r="BJ62" s="161"/>
      <c r="BK62" s="161"/>
      <c r="BM62" s="205"/>
      <c r="BN62" s="205">
        <f>CO63</f>
        <v>0</v>
      </c>
      <c r="BO62" s="17"/>
      <c r="BP62" s="17"/>
      <c r="BQ62" s="17"/>
      <c r="BR62" s="17"/>
      <c r="BS62" s="17"/>
      <c r="BT62" s="17"/>
      <c r="BU62" s="17"/>
      <c r="BV62" s="17"/>
      <c r="BW62" s="26"/>
      <c r="BX62" s="29"/>
      <c r="BY62" s="29"/>
      <c r="BZ62" s="29"/>
      <c r="CA62" s="29"/>
      <c r="CB62" s="29"/>
      <c r="CC62" s="29"/>
      <c r="CD62" s="29"/>
      <c r="CE62" s="29"/>
      <c r="CF62" s="29"/>
      <c r="CG62" s="29"/>
      <c r="CH62" s="29"/>
      <c r="CI62" s="29"/>
      <c r="CJ62" s="17"/>
      <c r="CK62" s="17"/>
      <c r="CL62" s="116"/>
      <c r="CM62" s="116"/>
      <c r="CN62" s="206"/>
      <c r="CO62" s="209"/>
      <c r="CP62" s="116"/>
      <c r="CQ62" s="17"/>
      <c r="CR62" s="17"/>
      <c r="CS62" s="17"/>
      <c r="CT62" s="17"/>
      <c r="CU62" s="17"/>
      <c r="CV62" s="17"/>
      <c r="CW62" s="17"/>
    </row>
    <row r="63" spans="11:101" ht="13.5" customHeight="1">
      <c r="K63" s="191"/>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3"/>
      <c r="AR63" s="197"/>
      <c r="AS63" s="198"/>
      <c r="AT63" s="198"/>
      <c r="AU63" s="199"/>
      <c r="AV63" s="202"/>
      <c r="AW63" s="202"/>
      <c r="AX63" s="202"/>
      <c r="AY63" s="202"/>
      <c r="AZ63" s="203"/>
      <c r="BA63" s="181"/>
      <c r="BB63" s="183"/>
      <c r="BC63" s="185"/>
      <c r="BD63" s="181"/>
      <c r="BE63" s="183"/>
      <c r="BF63" s="185"/>
      <c r="BG63" s="181"/>
      <c r="BH63" s="183"/>
      <c r="BI63" s="187"/>
      <c r="BJ63" s="162"/>
      <c r="BK63" s="162"/>
      <c r="BM63" s="205"/>
      <c r="BN63" s="205"/>
      <c r="BO63" s="17"/>
      <c r="BP63" s="17"/>
      <c r="BQ63" s="17"/>
      <c r="BR63" s="17"/>
      <c r="BS63" s="17"/>
      <c r="BT63" s="17"/>
      <c r="BU63" s="17"/>
      <c r="BV63" s="17"/>
      <c r="BW63" s="26"/>
      <c r="BX63" s="29"/>
      <c r="BY63" s="29"/>
      <c r="BZ63" s="29"/>
      <c r="CA63" s="29"/>
      <c r="CB63" s="29"/>
      <c r="CC63" s="29"/>
      <c r="CD63" s="29"/>
      <c r="CE63" s="29"/>
      <c r="CF63" s="29"/>
      <c r="CG63" s="29"/>
      <c r="CH63" s="29"/>
      <c r="CI63" s="29"/>
      <c r="CJ63" s="17"/>
      <c r="CK63" s="17"/>
      <c r="CL63" s="116"/>
      <c r="CM63" s="116"/>
      <c r="CN63" s="174">
        <v>2</v>
      </c>
      <c r="CO63" s="177"/>
      <c r="CP63" s="116"/>
      <c r="CQ63" s="17"/>
      <c r="CR63" s="17"/>
      <c r="CS63" s="17"/>
      <c r="CT63" s="17"/>
      <c r="CU63" s="17"/>
      <c r="CV63" s="17"/>
      <c r="CW63" s="17"/>
    </row>
    <row r="64" spans="11:101" ht="13.5" customHeight="1">
      <c r="K64" s="188"/>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90"/>
      <c r="AR64" s="194"/>
      <c r="AS64" s="195"/>
      <c r="AT64" s="195"/>
      <c r="AU64" s="196"/>
      <c r="AV64" s="200"/>
      <c r="AW64" s="200"/>
      <c r="AX64" s="200"/>
      <c r="AY64" s="200"/>
      <c r="AZ64" s="201"/>
      <c r="BA64" s="180">
        <f>IF(LEN(CO66)-8&lt;1,"",MID(CO66,LEN(CO66)-8,1))</f>
      </c>
      <c r="BB64" s="182">
        <f>IF(LEN(CO66)-7&lt;1,"",MID(CO66,LEN(CO66)-7,1))</f>
      </c>
      <c r="BC64" s="184">
        <f>IF(LEN(CO66)-6&lt;1,"",MID(CO66,LEN(CO66)-6,1))</f>
      </c>
      <c r="BD64" s="180">
        <f>IF(LEN(CO66)-5&lt;1,"",MID(CO66,LEN(CO66)-5,1))</f>
      </c>
      <c r="BE64" s="182">
        <f>IF(LEN(CO66)-4&lt;1,"",MID(CO66,LEN(CO66)-4,1))</f>
      </c>
      <c r="BF64" s="184">
        <f>IF(LEN(CO66)-3&lt;1,"",MID(CO66,LEN(CO66)-3,1))</f>
      </c>
      <c r="BG64" s="180">
        <f>IF(LEN(CO66)-2&lt;1,"",MID(CO66,LEN(CO66)-2,1))</f>
      </c>
      <c r="BH64" s="182">
        <f>IF(LEN(CO66)-1&lt;1,"",MID(CO66,LEN(CO66)-1,1))</f>
      </c>
      <c r="BI64" s="186">
        <f>IF(CO66="","",MID(CO66,LEN(CO66),1))</f>
      </c>
      <c r="BJ64" s="161"/>
      <c r="BK64" s="161"/>
      <c r="BL64" s="22"/>
      <c r="BM64" s="173"/>
      <c r="BN64" s="173">
        <f>CO66</f>
        <v>0</v>
      </c>
      <c r="BO64" s="30"/>
      <c r="BP64" s="30"/>
      <c r="BQ64" s="30"/>
      <c r="BR64" s="30"/>
      <c r="BS64" s="30"/>
      <c r="BT64" s="30"/>
      <c r="BU64" s="30"/>
      <c r="BV64" s="30"/>
      <c r="BW64" s="31"/>
      <c r="BX64" s="29"/>
      <c r="BY64" s="29"/>
      <c r="BZ64" s="29"/>
      <c r="CA64" s="29"/>
      <c r="CB64" s="29"/>
      <c r="CC64" s="29"/>
      <c r="CD64" s="29"/>
      <c r="CE64" s="29"/>
      <c r="CF64" s="29"/>
      <c r="CG64" s="29"/>
      <c r="CH64" s="29"/>
      <c r="CI64" s="29"/>
      <c r="CJ64" s="17"/>
      <c r="CK64" s="17"/>
      <c r="CL64" s="116"/>
      <c r="CM64" s="116"/>
      <c r="CN64" s="175"/>
      <c r="CO64" s="178"/>
      <c r="CP64" s="116"/>
      <c r="CQ64" s="17"/>
      <c r="CR64" s="17"/>
      <c r="CS64" s="17"/>
      <c r="CT64" s="17"/>
      <c r="CU64" s="17"/>
      <c r="CV64" s="17"/>
      <c r="CW64" s="17"/>
    </row>
    <row r="65" spans="11:101" ht="13.5" customHeight="1">
      <c r="K65" s="191"/>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3"/>
      <c r="AR65" s="197"/>
      <c r="AS65" s="198"/>
      <c r="AT65" s="198"/>
      <c r="AU65" s="199"/>
      <c r="AV65" s="202"/>
      <c r="AW65" s="202"/>
      <c r="AX65" s="202"/>
      <c r="AY65" s="202"/>
      <c r="AZ65" s="203"/>
      <c r="BA65" s="181"/>
      <c r="BB65" s="183"/>
      <c r="BC65" s="185"/>
      <c r="BD65" s="181"/>
      <c r="BE65" s="183"/>
      <c r="BF65" s="185"/>
      <c r="BG65" s="181"/>
      <c r="BH65" s="183"/>
      <c r="BI65" s="187"/>
      <c r="BJ65" s="162"/>
      <c r="BK65" s="162"/>
      <c r="BL65" s="32"/>
      <c r="BM65" s="164"/>
      <c r="BN65" s="164"/>
      <c r="BO65" s="27"/>
      <c r="BP65" s="27"/>
      <c r="BQ65" s="27"/>
      <c r="BR65" s="27"/>
      <c r="BS65" s="27"/>
      <c r="BT65" s="27"/>
      <c r="BU65" s="27"/>
      <c r="BV65" s="27"/>
      <c r="BW65" s="28"/>
      <c r="BX65" s="29"/>
      <c r="BY65" s="29"/>
      <c r="BZ65" s="29"/>
      <c r="CA65" s="29"/>
      <c r="CB65" s="29"/>
      <c r="CC65" s="29"/>
      <c r="CD65" s="29"/>
      <c r="CE65" s="29"/>
      <c r="CF65" s="29"/>
      <c r="CG65" s="29"/>
      <c r="CH65" s="29"/>
      <c r="CI65" s="29"/>
      <c r="CJ65" s="17"/>
      <c r="CK65" s="17"/>
      <c r="CL65" s="116"/>
      <c r="CM65" s="116"/>
      <c r="CN65" s="206"/>
      <c r="CO65" s="204"/>
      <c r="CP65" s="116"/>
      <c r="CQ65" s="17"/>
      <c r="CR65" s="17"/>
      <c r="CS65" s="17"/>
      <c r="CT65" s="17"/>
      <c r="CU65" s="17"/>
      <c r="CV65" s="17"/>
      <c r="CW65" s="17"/>
    </row>
    <row r="66" spans="11:101" ht="13.5" customHeight="1">
      <c r="K66" s="188"/>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90"/>
      <c r="AR66" s="194"/>
      <c r="AS66" s="195"/>
      <c r="AT66" s="195"/>
      <c r="AU66" s="196"/>
      <c r="AV66" s="200"/>
      <c r="AW66" s="200"/>
      <c r="AX66" s="200"/>
      <c r="AY66" s="200"/>
      <c r="AZ66" s="201"/>
      <c r="BA66" s="180">
        <f>IF(LEN(CO69)-8&lt;1,"",MID(CO69,LEN(CO69)-8,1))</f>
      </c>
      <c r="BB66" s="182">
        <f>IF(LEN(CO69)-7&lt;1,"",MID(CO69,LEN(CO69)-7,1))</f>
      </c>
      <c r="BC66" s="184">
        <f>IF(LEN(CO69)-6&lt;1,"",MID(CO69,LEN(CO69)-6,1))</f>
      </c>
      <c r="BD66" s="180">
        <f>IF(LEN(CO69)-5&lt;1,"",MID(CO69,LEN(CO69)-5,1))</f>
      </c>
      <c r="BE66" s="182">
        <f>IF(LEN(CO69)-4&lt;1,"",MID(CO69,LEN(CO69)-4,1))</f>
      </c>
      <c r="BF66" s="184">
        <f>IF(LEN(CO69)-3&lt;1,"",MID(CO69,LEN(CO69)-3,1))</f>
      </c>
      <c r="BG66" s="180">
        <f>IF(LEN(CO69)-2&lt;1,"",MID(CO69,LEN(CO69)-2,1))</f>
      </c>
      <c r="BH66" s="182">
        <f>IF(LEN(CO69)-1&lt;1,"",MID(CO69,LEN(CO69)-1,1))</f>
      </c>
      <c r="BI66" s="186">
        <f>IF(CO69="","",MID(CO69,LEN(CO69),1))</f>
      </c>
      <c r="BJ66" s="161"/>
      <c r="BK66" s="161"/>
      <c r="BM66" s="163"/>
      <c r="BN66" s="163">
        <f>CO69</f>
        <v>0</v>
      </c>
      <c r="BO66" s="17"/>
      <c r="BP66" s="17"/>
      <c r="BQ66" s="17"/>
      <c r="BR66" s="17"/>
      <c r="BS66" s="17"/>
      <c r="BT66" s="17"/>
      <c r="BU66" s="17"/>
      <c r="BV66" s="17"/>
      <c r="BW66" s="26"/>
      <c r="BX66" s="29"/>
      <c r="BY66" s="29"/>
      <c r="BZ66" s="29"/>
      <c r="CA66" s="29"/>
      <c r="CB66" s="29"/>
      <c r="CC66" s="29"/>
      <c r="CD66" s="29"/>
      <c r="CE66" s="29"/>
      <c r="CF66" s="29"/>
      <c r="CG66" s="29"/>
      <c r="CH66" s="29"/>
      <c r="CI66" s="29"/>
      <c r="CJ66" s="17"/>
      <c r="CK66" s="17"/>
      <c r="CL66" s="116"/>
      <c r="CM66" s="116"/>
      <c r="CN66" s="165">
        <v>3</v>
      </c>
      <c r="CO66" s="168"/>
      <c r="CP66" s="116"/>
      <c r="CQ66" s="17"/>
      <c r="CR66" s="17"/>
      <c r="CS66" s="17"/>
      <c r="CT66" s="17"/>
      <c r="CU66" s="17"/>
      <c r="CV66" s="17"/>
      <c r="CW66" s="17"/>
    </row>
    <row r="67" spans="11:101" ht="13.5" customHeight="1">
      <c r="K67" s="191"/>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3"/>
      <c r="AR67" s="197"/>
      <c r="AS67" s="198"/>
      <c r="AT67" s="198"/>
      <c r="AU67" s="199"/>
      <c r="AV67" s="202"/>
      <c r="AW67" s="202"/>
      <c r="AX67" s="202"/>
      <c r="AY67" s="202"/>
      <c r="AZ67" s="203"/>
      <c r="BA67" s="181"/>
      <c r="BB67" s="183"/>
      <c r="BC67" s="185"/>
      <c r="BD67" s="181"/>
      <c r="BE67" s="183"/>
      <c r="BF67" s="185"/>
      <c r="BG67" s="181"/>
      <c r="BH67" s="183"/>
      <c r="BI67" s="187"/>
      <c r="BJ67" s="162"/>
      <c r="BK67" s="162"/>
      <c r="BL67" s="3"/>
      <c r="BM67" s="164"/>
      <c r="BN67" s="164"/>
      <c r="BO67" s="27"/>
      <c r="BP67" s="27"/>
      <c r="BQ67" s="27"/>
      <c r="BR67" s="27"/>
      <c r="BS67" s="27"/>
      <c r="BT67" s="27"/>
      <c r="BU67" s="27"/>
      <c r="BV67" s="27"/>
      <c r="BW67" s="28"/>
      <c r="BX67" s="29"/>
      <c r="BY67" s="29"/>
      <c r="BZ67" s="29"/>
      <c r="CA67" s="29"/>
      <c r="CB67" s="29"/>
      <c r="CC67" s="29"/>
      <c r="CD67" s="29"/>
      <c r="CE67" s="29"/>
      <c r="CF67" s="29"/>
      <c r="CG67" s="29"/>
      <c r="CH67" s="29"/>
      <c r="CI67" s="29"/>
      <c r="CJ67" s="17"/>
      <c r="CK67" s="17"/>
      <c r="CL67" s="116"/>
      <c r="CM67" s="116"/>
      <c r="CN67" s="166"/>
      <c r="CO67" s="169"/>
      <c r="CP67" s="116"/>
      <c r="CQ67" s="17"/>
      <c r="CR67" s="17"/>
      <c r="CS67" s="17"/>
      <c r="CT67" s="17"/>
      <c r="CU67" s="17"/>
      <c r="CV67" s="17"/>
      <c r="CW67" s="17"/>
    </row>
    <row r="68" spans="11:101" ht="13.5" customHeight="1">
      <c r="K68" s="140" t="s">
        <v>32</v>
      </c>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59">
        <f>IF(LEN(BM68)-8&lt;1,"",MID(BM68,LEN(BM68)-8,1))</f>
      </c>
      <c r="BB68" s="148">
        <f>IF(LEN(BM68)-7&lt;1,"",MID(BM68,LEN(BM68)-7,1))</f>
      </c>
      <c r="BC68" s="150" t="str">
        <f>IF(LEN(BM68)-6&lt;1,"",MID(BM68,LEN(BM68)-6,1))</f>
        <v>2</v>
      </c>
      <c r="BD68" s="152" t="str">
        <f>IF(LEN(BM68)-5&lt;1,"",MID(BM68,LEN(BM68)-5,1))</f>
        <v>0</v>
      </c>
      <c r="BE68" s="148" t="str">
        <f>IF(LEN(BM68)-4&lt;1,"",MID(BM68,LEN(BM68)-4,1))</f>
        <v>0</v>
      </c>
      <c r="BF68" s="150" t="str">
        <f>IF(LEN(BM68)-3&lt;1,"",MID(BM68,LEN(BM68)-3,1))</f>
        <v>0</v>
      </c>
      <c r="BG68" s="152" t="str">
        <f>IF(LEN(BM68)-2&lt;1,"",MID(BM68,LEN(BM68)-2,1))</f>
        <v>0</v>
      </c>
      <c r="BH68" s="148" t="str">
        <f>IF(LEN(BM68)-1&lt;1,"",MID(BM68,LEN(BM68)-1,1))</f>
        <v>0</v>
      </c>
      <c r="BI68" s="154" t="str">
        <f>MID(BM68,LEN(BM68),1)</f>
        <v>0</v>
      </c>
      <c r="BJ68" s="161"/>
      <c r="BK68" s="161"/>
      <c r="BL68" s="23"/>
      <c r="BM68" s="171">
        <f>BN68</f>
        <v>2000000</v>
      </c>
      <c r="BN68" s="173">
        <f>INT(SUM(BN60:BN67))</f>
        <v>2000000</v>
      </c>
      <c r="BO68" s="30"/>
      <c r="BP68" s="30"/>
      <c r="BQ68" s="30"/>
      <c r="BR68" s="30"/>
      <c r="BS68" s="30"/>
      <c r="BT68" s="30"/>
      <c r="BU68" s="30"/>
      <c r="BV68" s="30"/>
      <c r="BW68" s="30"/>
      <c r="BX68" s="29"/>
      <c r="BY68" s="29"/>
      <c r="BZ68" s="29"/>
      <c r="CA68" s="29"/>
      <c r="CB68" s="29"/>
      <c r="CC68" s="29"/>
      <c r="CD68" s="29"/>
      <c r="CE68" s="29"/>
      <c r="CF68" s="29"/>
      <c r="CG68" s="29"/>
      <c r="CH68" s="29"/>
      <c r="CI68" s="29"/>
      <c r="CJ68" s="17"/>
      <c r="CK68" s="17"/>
      <c r="CL68" s="116"/>
      <c r="CM68" s="116"/>
      <c r="CN68" s="167"/>
      <c r="CO68" s="170"/>
      <c r="CP68" s="116"/>
      <c r="CQ68" s="17"/>
      <c r="CR68" s="17"/>
      <c r="CS68" s="17"/>
      <c r="CT68" s="17"/>
      <c r="CU68" s="17"/>
      <c r="CV68" s="17"/>
      <c r="CW68" s="17"/>
    </row>
    <row r="69" spans="11:101" ht="6.75" customHeight="1">
      <c r="K69" s="140"/>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60"/>
      <c r="BB69" s="149"/>
      <c r="BC69" s="151"/>
      <c r="BD69" s="153"/>
      <c r="BE69" s="149"/>
      <c r="BF69" s="151"/>
      <c r="BG69" s="153"/>
      <c r="BH69" s="149"/>
      <c r="BI69" s="155"/>
      <c r="BJ69" s="137"/>
      <c r="BK69" s="137"/>
      <c r="BL69" s="1"/>
      <c r="BM69" s="172"/>
      <c r="BN69" s="163"/>
      <c r="BO69" s="29"/>
      <c r="BP69" s="29"/>
      <c r="BQ69" s="29"/>
      <c r="BR69" s="29"/>
      <c r="BS69" s="29"/>
      <c r="BT69" s="29"/>
      <c r="BU69" s="29"/>
      <c r="BV69" s="29"/>
      <c r="BW69" s="29"/>
      <c r="BX69" s="29"/>
      <c r="BY69" s="29"/>
      <c r="BZ69" s="29"/>
      <c r="CA69" s="29"/>
      <c r="CB69" s="29"/>
      <c r="CC69" s="29"/>
      <c r="CD69" s="29"/>
      <c r="CE69" s="29"/>
      <c r="CF69" s="29"/>
      <c r="CG69" s="29"/>
      <c r="CH69" s="29"/>
      <c r="CI69" s="29"/>
      <c r="CJ69" s="17"/>
      <c r="CK69" s="17"/>
      <c r="CL69" s="116"/>
      <c r="CM69" s="116"/>
      <c r="CN69" s="174">
        <v>4</v>
      </c>
      <c r="CO69" s="177"/>
      <c r="CP69" s="116"/>
      <c r="CQ69" s="17"/>
      <c r="CR69" s="17"/>
      <c r="CS69" s="17"/>
      <c r="CT69" s="17"/>
      <c r="CU69" s="17"/>
      <c r="CV69" s="17"/>
      <c r="CW69" s="17"/>
    </row>
    <row r="70" spans="11:101" ht="13.5" customHeight="1">
      <c r="K70" s="140" t="s">
        <v>41</v>
      </c>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56"/>
      <c r="AR70" s="157" t="s">
        <v>37</v>
      </c>
      <c r="AS70" s="158"/>
      <c r="AT70" s="158"/>
      <c r="AU70" s="158"/>
      <c r="AV70" s="158"/>
      <c r="AW70" s="158"/>
      <c r="AX70" s="158"/>
      <c r="AY70" s="158"/>
      <c r="AZ70" s="158"/>
      <c r="BA70" s="159">
        <f>IF(LEN(BM70)-8&lt;1,"",MID(BM70,LEN(BM70)-8,1))</f>
      </c>
      <c r="BB70" s="148">
        <f>IF(LEN(BM70)-7&lt;1,"",MID(BM70,LEN(BM70)-7,1))</f>
      </c>
      <c r="BC70" s="150">
        <f>IF(LEN(BM70)-6&lt;1,"",MID(BM70,LEN(BM70)-6,1))</f>
      </c>
      <c r="BD70" s="152" t="str">
        <f>IF(LEN(BM70)-5&lt;1,"",MID(BM70,LEN(BM70)-5,1))</f>
        <v>2</v>
      </c>
      <c r="BE70" s="148" t="str">
        <f>IF(LEN(BM70)-4&lt;1,"",MID(BM70,LEN(BM70)-4,1))</f>
        <v>0</v>
      </c>
      <c r="BF70" s="150" t="str">
        <f>IF(LEN(BM70)-3&lt;1,"",MID(BM70,LEN(BM70)-3,1))</f>
        <v>0</v>
      </c>
      <c r="BG70" s="152" t="str">
        <f>IF(LEN(BM70)-2&lt;1,"",MID(BM70,LEN(BM70)-2,1))</f>
        <v>0</v>
      </c>
      <c r="BH70" s="148" t="str">
        <f>IF(LEN(BM70)-1&lt;1,"",MID(BM70,LEN(BM70)-1,1))</f>
        <v>0</v>
      </c>
      <c r="BI70" s="154" t="str">
        <f>MID(BM70,LEN(BM70),1)</f>
        <v>0</v>
      </c>
      <c r="BJ70" s="137"/>
      <c r="BK70" s="137"/>
      <c r="BL70" s="1"/>
      <c r="BM70" s="139">
        <f>ROUNDDOWN(BM68*0.1,0)</f>
        <v>200000</v>
      </c>
      <c r="BN70" s="120"/>
      <c r="BO70" s="18"/>
      <c r="BP70" s="18"/>
      <c r="BQ70" s="18"/>
      <c r="BR70" s="18"/>
      <c r="BS70" s="18"/>
      <c r="BT70" s="18"/>
      <c r="BU70" s="18"/>
      <c r="BV70" s="18"/>
      <c r="BW70" s="18"/>
      <c r="BX70" s="18"/>
      <c r="BY70" s="18"/>
      <c r="BZ70" s="18"/>
      <c r="CA70" s="18"/>
      <c r="CB70" s="18"/>
      <c r="CC70" s="18"/>
      <c r="CD70" s="18"/>
      <c r="CE70" s="18"/>
      <c r="CF70" s="18"/>
      <c r="CG70" s="18"/>
      <c r="CH70" s="18"/>
      <c r="CI70" s="18"/>
      <c r="CJ70" s="16"/>
      <c r="CK70" s="16"/>
      <c r="CL70" s="117"/>
      <c r="CM70" s="117"/>
      <c r="CN70" s="175"/>
      <c r="CO70" s="178"/>
      <c r="CP70" s="117"/>
      <c r="CQ70" s="16"/>
      <c r="CR70" s="16"/>
      <c r="CS70" s="16"/>
      <c r="CT70" s="16"/>
      <c r="CU70" s="16"/>
      <c r="CV70" s="16"/>
      <c r="CW70" s="16"/>
    </row>
    <row r="71" spans="11:101" ht="8.25" customHeight="1" thickBot="1">
      <c r="K71" s="140"/>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56"/>
      <c r="AR71" s="157"/>
      <c r="AS71" s="158"/>
      <c r="AT71" s="158"/>
      <c r="AU71" s="158"/>
      <c r="AV71" s="158"/>
      <c r="AW71" s="158"/>
      <c r="AX71" s="158"/>
      <c r="AY71" s="158"/>
      <c r="AZ71" s="158"/>
      <c r="BA71" s="160"/>
      <c r="BB71" s="149"/>
      <c r="BC71" s="151"/>
      <c r="BD71" s="153"/>
      <c r="BE71" s="149"/>
      <c r="BF71" s="151"/>
      <c r="BG71" s="153"/>
      <c r="BH71" s="149"/>
      <c r="BI71" s="155"/>
      <c r="BJ71" s="137"/>
      <c r="BK71" s="137"/>
      <c r="BL71" s="1"/>
      <c r="BM71" s="139"/>
      <c r="BN71" s="120"/>
      <c r="BO71" s="18"/>
      <c r="BP71" s="18"/>
      <c r="BQ71" s="18"/>
      <c r="BR71" s="18"/>
      <c r="BS71" s="18"/>
      <c r="BT71" s="18"/>
      <c r="BU71" s="18"/>
      <c r="BV71" s="18"/>
      <c r="BW71" s="18"/>
      <c r="BX71" s="18"/>
      <c r="BY71" s="18"/>
      <c r="BZ71" s="18"/>
      <c r="CA71" s="18"/>
      <c r="CB71" s="18"/>
      <c r="CC71" s="18"/>
      <c r="CD71" s="18"/>
      <c r="CE71" s="18"/>
      <c r="CF71" s="18"/>
      <c r="CG71" s="18"/>
      <c r="CH71" s="18"/>
      <c r="CI71" s="18"/>
      <c r="CJ71" s="16"/>
      <c r="CK71" s="16"/>
      <c r="CL71" s="117"/>
      <c r="CM71" s="117"/>
      <c r="CN71" s="176"/>
      <c r="CO71" s="179"/>
      <c r="CP71" s="117"/>
      <c r="CQ71" s="16"/>
      <c r="CR71" s="16"/>
      <c r="CS71" s="16"/>
      <c r="CT71" s="16"/>
      <c r="CU71" s="16"/>
      <c r="CV71" s="16"/>
      <c r="CW71" s="16"/>
    </row>
    <row r="72" spans="11:101" ht="13.5" customHeight="1">
      <c r="K72" s="140" t="s">
        <v>36</v>
      </c>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4">
        <f>IF(LEN(BM72)-8&lt;1,"",MID(BM72,LEN(BM72)-8,1))</f>
      </c>
      <c r="BB72" s="133">
        <f>IF(LEN(BM72)-7&lt;1,"",MID(BM72,LEN(BM72)-7,1))</f>
      </c>
      <c r="BC72" s="146" t="str">
        <f>IF(LEN(BM72)-6&lt;1,"",MID(BM72,LEN(BM72)-6,1))</f>
        <v>2</v>
      </c>
      <c r="BD72" s="131" t="str">
        <f>IF(LEN(BM72)-5&lt;1,"",MID(BM72,LEN(BM72)-5,1))</f>
        <v>2</v>
      </c>
      <c r="BE72" s="133" t="str">
        <f>IF(LEN(BM72)-4&lt;1,"",MID(BM72,LEN(BM72)-4,1))</f>
        <v>0</v>
      </c>
      <c r="BF72" s="146" t="str">
        <f>IF(LEN(BM72)-3&lt;1,"",MID(BM72,LEN(BM72)-3,1))</f>
        <v>0</v>
      </c>
      <c r="BG72" s="131" t="str">
        <f>IF(LEN(BM72)-2&lt;1,"",MID(BM72,LEN(BM72)-2,1))</f>
        <v>0</v>
      </c>
      <c r="BH72" s="133" t="str">
        <f>IF(LEN(BM72)-1&lt;1,"",MID(BM72,LEN(BM72)-1,1))</f>
        <v>0</v>
      </c>
      <c r="BI72" s="135" t="str">
        <f>MID(BM72,LEN(BM72),1)</f>
        <v>0</v>
      </c>
      <c r="BJ72" s="137"/>
      <c r="BK72" s="137"/>
      <c r="BL72" s="1"/>
      <c r="BM72" s="138">
        <f>SUM(BM68:BM71)</f>
        <v>2200000</v>
      </c>
      <c r="BN72" s="120"/>
      <c r="BO72" s="18"/>
      <c r="BP72" s="18"/>
      <c r="BQ72" s="18"/>
      <c r="BR72" s="18"/>
      <c r="BS72" s="18"/>
      <c r="BT72" s="18"/>
      <c r="BU72" s="18"/>
      <c r="BV72" s="18"/>
      <c r="BW72" s="18"/>
      <c r="BX72" s="18"/>
      <c r="BY72" s="18"/>
      <c r="BZ72" s="18"/>
      <c r="CA72" s="18"/>
      <c r="CB72" s="18"/>
      <c r="CC72" s="18"/>
      <c r="CD72" s="18"/>
      <c r="CE72" s="18"/>
      <c r="CF72" s="18"/>
      <c r="CG72" s="18"/>
      <c r="CH72" s="18"/>
      <c r="CI72" s="18"/>
      <c r="CJ72" s="16"/>
      <c r="CK72" s="16"/>
      <c r="CL72" s="117"/>
      <c r="CM72" s="117"/>
      <c r="CN72" s="117"/>
      <c r="CO72" s="117"/>
      <c r="CP72" s="117"/>
      <c r="CQ72" s="16"/>
      <c r="CR72" s="16"/>
      <c r="CS72" s="16"/>
      <c r="CT72" s="16"/>
      <c r="CU72" s="16"/>
      <c r="CV72" s="16"/>
      <c r="CW72" s="16"/>
    </row>
    <row r="73" spans="11:101" ht="8.25" customHeight="1" thickBot="1">
      <c r="K73" s="142"/>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5"/>
      <c r="BB73" s="134"/>
      <c r="BC73" s="147"/>
      <c r="BD73" s="132"/>
      <c r="BE73" s="134"/>
      <c r="BF73" s="147"/>
      <c r="BG73" s="132"/>
      <c r="BH73" s="134"/>
      <c r="BI73" s="136"/>
      <c r="BJ73" s="137"/>
      <c r="BK73" s="137"/>
      <c r="BL73" s="1"/>
      <c r="BM73" s="139"/>
      <c r="BN73" s="120"/>
      <c r="BO73" s="18"/>
      <c r="BP73" s="18"/>
      <c r="BQ73" s="18"/>
      <c r="BR73" s="18"/>
      <c r="BS73" s="18"/>
      <c r="BT73" s="18"/>
      <c r="BU73" s="18"/>
      <c r="BV73" s="18"/>
      <c r="BW73" s="18"/>
      <c r="BX73" s="18"/>
      <c r="BY73" s="18"/>
      <c r="BZ73" s="18"/>
      <c r="CA73" s="18"/>
      <c r="CB73" s="18"/>
      <c r="CC73" s="18"/>
      <c r="CD73" s="18"/>
      <c r="CE73" s="18"/>
      <c r="CF73" s="18"/>
      <c r="CG73" s="18"/>
      <c r="CH73" s="18"/>
      <c r="CI73" s="18"/>
      <c r="CJ73" s="16"/>
      <c r="CK73" s="16"/>
      <c r="CL73" s="117"/>
      <c r="CM73" s="117"/>
      <c r="CN73" s="117"/>
      <c r="CO73" s="117"/>
      <c r="CP73" s="117"/>
      <c r="CQ73" s="16"/>
      <c r="CR73" s="16"/>
      <c r="CS73" s="16"/>
      <c r="CT73" s="16"/>
      <c r="CU73" s="16"/>
      <c r="CV73" s="16"/>
      <c r="CW73" s="16"/>
    </row>
    <row r="74" spans="11:93" ht="13.5">
      <c r="K74" s="9"/>
      <c r="L74" s="9"/>
      <c r="M74" s="9"/>
      <c r="N74" s="9"/>
      <c r="O74" s="9"/>
      <c r="P74" s="9"/>
      <c r="Q74" s="9"/>
      <c r="R74" s="9"/>
      <c r="S74" s="9"/>
      <c r="T74" s="9"/>
      <c r="U74" s="9"/>
      <c r="V74" s="9"/>
      <c r="W74" s="9"/>
      <c r="X74" s="9"/>
      <c r="Y74" s="9"/>
      <c r="Z74" s="9"/>
      <c r="AA74" s="9"/>
      <c r="AB74" s="9"/>
      <c r="AC74" s="9"/>
      <c r="AD74" s="9"/>
      <c r="AE74" s="9"/>
      <c r="AF74" s="9"/>
      <c r="AG74" s="9"/>
      <c r="AH74" s="9"/>
      <c r="AI74" s="10"/>
      <c r="CJ74" s="9"/>
      <c r="CK74" s="9"/>
      <c r="CL74" s="9"/>
      <c r="CM74" s="9"/>
      <c r="CN74" s="16"/>
      <c r="CO74" s="16"/>
    </row>
    <row r="75" spans="11:92" ht="13.5">
      <c r="K75" s="121" t="s">
        <v>35</v>
      </c>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3"/>
      <c r="BX75" s="47"/>
      <c r="BY75" s="47"/>
      <c r="BZ75" s="47"/>
      <c r="CA75" s="47"/>
      <c r="CB75" s="47"/>
      <c r="CC75" s="47"/>
      <c r="CD75" s="47"/>
      <c r="CE75" s="47"/>
      <c r="CF75" s="47"/>
      <c r="CG75" s="47"/>
      <c r="CH75" s="47"/>
      <c r="CI75" s="47"/>
      <c r="CJ75" s="38"/>
      <c r="CN75" s="14"/>
    </row>
    <row r="76" spans="11:88" ht="13.5">
      <c r="K76" s="124"/>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6"/>
      <c r="BX76" s="47"/>
      <c r="BY76" s="47"/>
      <c r="BZ76" s="47"/>
      <c r="CA76" s="47"/>
      <c r="CB76" s="47"/>
      <c r="CC76" s="47"/>
      <c r="CD76" s="47"/>
      <c r="CE76" s="47"/>
      <c r="CF76" s="47"/>
      <c r="CG76" s="47"/>
      <c r="CH76" s="47"/>
      <c r="CI76" s="47"/>
      <c r="CJ76" s="38"/>
    </row>
    <row r="77" spans="11:88" ht="13.5">
      <c r="K77" s="124"/>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6"/>
      <c r="BX77" s="47"/>
      <c r="BY77" s="47"/>
      <c r="BZ77" s="47"/>
      <c r="CA77" s="47"/>
      <c r="CB77" s="47"/>
      <c r="CC77" s="47"/>
      <c r="CD77" s="47"/>
      <c r="CE77" s="47"/>
      <c r="CF77" s="47"/>
      <c r="CG77" s="47"/>
      <c r="CH77" s="47"/>
      <c r="CI77" s="47"/>
      <c r="CJ77" s="38"/>
    </row>
    <row r="78" spans="11:87" ht="13.5">
      <c r="K78" s="127"/>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9"/>
      <c r="BX78" s="47"/>
      <c r="BY78" s="47"/>
      <c r="BZ78" s="47"/>
      <c r="CA78" s="47"/>
      <c r="CB78" s="47"/>
      <c r="CC78" s="47"/>
      <c r="CD78" s="47"/>
      <c r="CE78" s="47"/>
      <c r="CF78" s="47"/>
      <c r="CG78" s="47"/>
      <c r="CH78" s="47"/>
      <c r="CI78" s="47"/>
    </row>
  </sheetData>
  <sheetProtection sheet="1"/>
  <mergeCells count="227">
    <mergeCell ref="E28:S29"/>
    <mergeCell ref="K32:Y34"/>
    <mergeCell ref="BC32:BW32"/>
    <mergeCell ref="BB33:BW34"/>
    <mergeCell ref="AA34:AD34"/>
    <mergeCell ref="AF34:AG34"/>
    <mergeCell ref="AI34:AJ34"/>
    <mergeCell ref="AY35:BA38"/>
    <mergeCell ref="BB35:BS38"/>
    <mergeCell ref="BT35:BW38"/>
    <mergeCell ref="K37:AC38"/>
    <mergeCell ref="BA39:BW39"/>
    <mergeCell ref="K40:AD41"/>
    <mergeCell ref="BA40:BW40"/>
    <mergeCell ref="CN41:CO41"/>
    <mergeCell ref="K42:N44"/>
    <mergeCell ref="O42:P44"/>
    <mergeCell ref="Q42:R44"/>
    <mergeCell ref="S42:T44"/>
    <mergeCell ref="U42:V44"/>
    <mergeCell ref="W42:X44"/>
    <mergeCell ref="Y42:Z44"/>
    <mergeCell ref="AA42:AB44"/>
    <mergeCell ref="AC42:AD44"/>
    <mergeCell ref="AE42:AI44"/>
    <mergeCell ref="AJ42:BW44"/>
    <mergeCell ref="CN42:CN44"/>
    <mergeCell ref="CO42:CO44"/>
    <mergeCell ref="K45:N47"/>
    <mergeCell ref="O45:P47"/>
    <mergeCell ref="Q45:R47"/>
    <mergeCell ref="S45:T47"/>
    <mergeCell ref="U45:V47"/>
    <mergeCell ref="W45:X47"/>
    <mergeCell ref="Y45:AD47"/>
    <mergeCell ref="AE45:AX47"/>
    <mergeCell ref="AY45:BD47"/>
    <mergeCell ref="BE45:BW47"/>
    <mergeCell ref="CN45:CN47"/>
    <mergeCell ref="CO45:CO47"/>
    <mergeCell ref="CN48:CN50"/>
    <mergeCell ref="CO48:CO50"/>
    <mergeCell ref="K49:W50"/>
    <mergeCell ref="X49:X50"/>
    <mergeCell ref="Y49:Y50"/>
    <mergeCell ref="Z49:Z50"/>
    <mergeCell ref="AA49:AA50"/>
    <mergeCell ref="AB49:AB50"/>
    <mergeCell ref="AC49:AC50"/>
    <mergeCell ref="AD49:AD50"/>
    <mergeCell ref="AE49:AE50"/>
    <mergeCell ref="AF49:AF50"/>
    <mergeCell ref="AG49:AG50"/>
    <mergeCell ref="AH49:AH50"/>
    <mergeCell ref="AI49:AI50"/>
    <mergeCell ref="BM49:BM50"/>
    <mergeCell ref="AI51:AI52"/>
    <mergeCell ref="BN49:BN50"/>
    <mergeCell ref="K51:R52"/>
    <mergeCell ref="S51:U52"/>
    <mergeCell ref="V51:W52"/>
    <mergeCell ref="X51:X52"/>
    <mergeCell ref="Y51:Y52"/>
    <mergeCell ref="Z51:Z52"/>
    <mergeCell ref="AA51:AA52"/>
    <mergeCell ref="AB51:AB52"/>
    <mergeCell ref="AB53:AB54"/>
    <mergeCell ref="AD51:AD52"/>
    <mergeCell ref="AE51:AE52"/>
    <mergeCell ref="AF51:AF52"/>
    <mergeCell ref="AG51:AG52"/>
    <mergeCell ref="AH51:AH52"/>
    <mergeCell ref="AC51:AC52"/>
    <mergeCell ref="AH53:AH54"/>
    <mergeCell ref="BM51:BM52"/>
    <mergeCell ref="BN51:BN52"/>
    <mergeCell ref="CN51:CN53"/>
    <mergeCell ref="CO51:CO53"/>
    <mergeCell ref="K53:W54"/>
    <mergeCell ref="X53:X54"/>
    <mergeCell ref="Y53:Y54"/>
    <mergeCell ref="Z53:Z54"/>
    <mergeCell ref="AA53:AA54"/>
    <mergeCell ref="BM53:BM54"/>
    <mergeCell ref="BN53:BN54"/>
    <mergeCell ref="CN54:CN56"/>
    <mergeCell ref="CO54:CO56"/>
    <mergeCell ref="K55:W56"/>
    <mergeCell ref="X55:X56"/>
    <mergeCell ref="Y55:Y56"/>
    <mergeCell ref="Z55:Z56"/>
    <mergeCell ref="AA55:AA56"/>
    <mergeCell ref="AC53:AC54"/>
    <mergeCell ref="AC55:AC56"/>
    <mergeCell ref="AF55:AF56"/>
    <mergeCell ref="AG55:AG56"/>
    <mergeCell ref="AI53:AI54"/>
    <mergeCell ref="AD53:AD54"/>
    <mergeCell ref="AE53:AE54"/>
    <mergeCell ref="AF53:AF54"/>
    <mergeCell ref="AG53:AG54"/>
    <mergeCell ref="AH55:AH56"/>
    <mergeCell ref="AI55:AI56"/>
    <mergeCell ref="BM55:BM56"/>
    <mergeCell ref="BN55:BN56"/>
    <mergeCell ref="K58:AQ59"/>
    <mergeCell ref="AR58:AU59"/>
    <mergeCell ref="AV58:AZ59"/>
    <mergeCell ref="BA58:BI59"/>
    <mergeCell ref="BJ58:BW59"/>
    <mergeCell ref="AB55:AB56"/>
    <mergeCell ref="AD55:AD56"/>
    <mergeCell ref="AE55:AE56"/>
    <mergeCell ref="CN59:CO59"/>
    <mergeCell ref="K60:AQ61"/>
    <mergeCell ref="AR60:AU61"/>
    <mergeCell ref="AV60:AZ61"/>
    <mergeCell ref="BA60:BA61"/>
    <mergeCell ref="BB60:BB61"/>
    <mergeCell ref="BC60:BC61"/>
    <mergeCell ref="BD60:BD61"/>
    <mergeCell ref="BE60:BE61"/>
    <mergeCell ref="BF60:BF61"/>
    <mergeCell ref="BG60:BG61"/>
    <mergeCell ref="BH60:BH61"/>
    <mergeCell ref="BI60:BI61"/>
    <mergeCell ref="CN60:CN62"/>
    <mergeCell ref="CO60:CO62"/>
    <mergeCell ref="K62:AQ63"/>
    <mergeCell ref="AR62:AU63"/>
    <mergeCell ref="AV62:AZ63"/>
    <mergeCell ref="BA62:BA63"/>
    <mergeCell ref="BB62:BB63"/>
    <mergeCell ref="BC62:BC63"/>
    <mergeCell ref="BD62:BD63"/>
    <mergeCell ref="BE62:BE63"/>
    <mergeCell ref="BF62:BF63"/>
    <mergeCell ref="BG62:BG63"/>
    <mergeCell ref="BH62:BH63"/>
    <mergeCell ref="BI62:BI63"/>
    <mergeCell ref="BJ62:BJ63"/>
    <mergeCell ref="BK62:BK63"/>
    <mergeCell ref="BM62:BM63"/>
    <mergeCell ref="BN62:BN63"/>
    <mergeCell ref="CN63:CN65"/>
    <mergeCell ref="BN64:BN65"/>
    <mergeCell ref="CO63:CO65"/>
    <mergeCell ref="K64:AQ65"/>
    <mergeCell ref="AR64:AU65"/>
    <mergeCell ref="AV64:AZ65"/>
    <mergeCell ref="BA64:BA65"/>
    <mergeCell ref="BB64:BB65"/>
    <mergeCell ref="BC64:BC65"/>
    <mergeCell ref="BD64:BD65"/>
    <mergeCell ref="BE64:BE65"/>
    <mergeCell ref="BF64:BF65"/>
    <mergeCell ref="BG64:BG65"/>
    <mergeCell ref="BH64:BH65"/>
    <mergeCell ref="BI64:BI65"/>
    <mergeCell ref="BJ64:BJ65"/>
    <mergeCell ref="BK64:BK65"/>
    <mergeCell ref="BM64:BM65"/>
    <mergeCell ref="K66:AQ67"/>
    <mergeCell ref="AR66:AU67"/>
    <mergeCell ref="AV66:AZ67"/>
    <mergeCell ref="BA66:BA67"/>
    <mergeCell ref="BB66:BB67"/>
    <mergeCell ref="BC66:BC67"/>
    <mergeCell ref="BD66:BD67"/>
    <mergeCell ref="BE66:BE67"/>
    <mergeCell ref="BF66:BF67"/>
    <mergeCell ref="BG66:BG67"/>
    <mergeCell ref="BH66:BH67"/>
    <mergeCell ref="BI66:BI67"/>
    <mergeCell ref="BJ66:BJ67"/>
    <mergeCell ref="BK66:BK67"/>
    <mergeCell ref="BM66:BM67"/>
    <mergeCell ref="BN66:BN67"/>
    <mergeCell ref="CN66:CN68"/>
    <mergeCell ref="CO66:CO68"/>
    <mergeCell ref="BM68:BM69"/>
    <mergeCell ref="BN68:BN69"/>
    <mergeCell ref="CN69:CN71"/>
    <mergeCell ref="CO69:CO71"/>
    <mergeCell ref="BK68:BK69"/>
    <mergeCell ref="K68:AZ69"/>
    <mergeCell ref="BA68:BA69"/>
    <mergeCell ref="BB68:BB69"/>
    <mergeCell ref="BC68:BC69"/>
    <mergeCell ref="BD68:BD69"/>
    <mergeCell ref="BE68:BE69"/>
    <mergeCell ref="BD70:BD71"/>
    <mergeCell ref="BF68:BF69"/>
    <mergeCell ref="BG68:BG69"/>
    <mergeCell ref="BH68:BH69"/>
    <mergeCell ref="BI68:BI69"/>
    <mergeCell ref="BJ68:BJ69"/>
    <mergeCell ref="BF70:BF71"/>
    <mergeCell ref="BG70:BG71"/>
    <mergeCell ref="BH70:BH71"/>
    <mergeCell ref="BI70:BI71"/>
    <mergeCell ref="BJ70:BJ71"/>
    <mergeCell ref="K70:AQ71"/>
    <mergeCell ref="AR70:AZ71"/>
    <mergeCell ref="BA70:BA71"/>
    <mergeCell ref="BB70:BB71"/>
    <mergeCell ref="BC70:BC71"/>
    <mergeCell ref="BM70:BM71"/>
    <mergeCell ref="BN70:BN71"/>
    <mergeCell ref="K72:AZ73"/>
    <mergeCell ref="BA72:BA73"/>
    <mergeCell ref="BB72:BB73"/>
    <mergeCell ref="BC72:BC73"/>
    <mergeCell ref="BD72:BD73"/>
    <mergeCell ref="BE72:BE73"/>
    <mergeCell ref="BF72:BF73"/>
    <mergeCell ref="BE70:BE71"/>
    <mergeCell ref="BN72:BN73"/>
    <mergeCell ref="K75:BW78"/>
    <mergeCell ref="F4:AC6"/>
    <mergeCell ref="BG72:BG73"/>
    <mergeCell ref="BH72:BH73"/>
    <mergeCell ref="BI72:BI73"/>
    <mergeCell ref="BJ72:BJ73"/>
    <mergeCell ref="BK72:BK73"/>
    <mergeCell ref="BM72:BM73"/>
    <mergeCell ref="BK70:BK71"/>
  </mergeCells>
  <printOptions horizontalCentered="1"/>
  <pageMargins left="0" right="0" top="0.9448818897637796" bottom="0.1968503937007874" header="0.31496062992125984" footer="0.31496062992125984"/>
  <pageSetup horizontalDpi="600" verticalDpi="600" orientation="landscape" paperSize="9" scale="81" r:id="rId4"/>
  <rowBreaks count="1" manualBreakCount="1">
    <brk id="26" max="86" man="1"/>
  </rowBreaks>
  <drawing r:id="rId3"/>
  <legacyDrawing r:id="rId2"/>
</worksheet>
</file>

<file path=xl/worksheets/sheet2.xml><?xml version="1.0" encoding="utf-8"?>
<worksheet xmlns="http://schemas.openxmlformats.org/spreadsheetml/2006/main" xmlns:r="http://schemas.openxmlformats.org/officeDocument/2006/relationships">
  <dimension ref="A1:CA52"/>
  <sheetViews>
    <sheetView view="pageBreakPreview" zoomScale="85" zoomScaleSheetLayoutView="85" zoomScalePageLayoutView="0" workbookViewId="0" topLeftCell="A1">
      <selection activeCell="BR47" sqref="BR47"/>
    </sheetView>
  </sheetViews>
  <sheetFormatPr defaultColWidth="9.00390625" defaultRowHeight="13.5"/>
  <cols>
    <col min="1" max="53" width="2.125" style="0" customWidth="1"/>
    <col min="54" max="54" width="1.12109375" style="0" hidden="1" customWidth="1"/>
    <col min="55" max="56" width="12.50390625" style="0" hidden="1" customWidth="1"/>
    <col min="57" max="67" width="2.125" style="0" customWidth="1"/>
    <col min="68" max="68" width="12.50390625" style="0" customWidth="1"/>
    <col min="69" max="69" width="1.37890625" style="0" customWidth="1"/>
    <col min="70" max="70" width="12.375" style="7" customWidth="1"/>
    <col min="71" max="71" width="24.50390625" style="7" bestFit="1" customWidth="1"/>
    <col min="72" max="72" width="12.50390625" style="0" bestFit="1" customWidth="1"/>
  </cols>
  <sheetData>
    <row r="1" spans="1:65" ht="13.5" customHeight="1">
      <c r="A1" s="388" t="s">
        <v>0</v>
      </c>
      <c r="B1" s="388"/>
      <c r="C1" s="388"/>
      <c r="D1" s="388"/>
      <c r="E1" s="388"/>
      <c r="F1" s="388"/>
      <c r="G1" s="388"/>
      <c r="H1" s="388"/>
      <c r="I1" s="388"/>
      <c r="J1" s="388"/>
      <c r="K1" s="388"/>
      <c r="L1" s="388"/>
      <c r="M1" s="388"/>
      <c r="N1" s="388"/>
      <c r="O1" s="388"/>
      <c r="P1" s="72"/>
      <c r="Q1" s="72"/>
      <c r="R1" s="72"/>
      <c r="S1" s="72"/>
      <c r="T1" s="72"/>
      <c r="U1" s="72"/>
      <c r="V1" s="72"/>
      <c r="W1" s="73"/>
      <c r="X1" s="73"/>
      <c r="Y1" s="73"/>
      <c r="Z1" s="73"/>
      <c r="AA1" s="73"/>
      <c r="AB1" s="73"/>
      <c r="AC1" s="73"/>
      <c r="AD1" s="73"/>
      <c r="AE1" s="73"/>
      <c r="AF1" s="73"/>
      <c r="AG1" s="73"/>
      <c r="AH1" s="73"/>
      <c r="AI1" s="73"/>
      <c r="AJ1" s="73"/>
      <c r="AK1" s="73"/>
      <c r="AL1" s="73"/>
      <c r="AM1" s="73"/>
      <c r="AN1" s="73"/>
      <c r="AO1" s="74" t="s">
        <v>1</v>
      </c>
      <c r="AP1" s="75"/>
      <c r="AQ1" s="75"/>
      <c r="AR1" s="76" t="s">
        <v>13</v>
      </c>
      <c r="AS1" s="380"/>
      <c r="AT1" s="380"/>
      <c r="AU1" s="380"/>
      <c r="AV1" s="380"/>
      <c r="AW1" s="380"/>
      <c r="AX1" s="380"/>
      <c r="AY1" s="380"/>
      <c r="AZ1" s="380"/>
      <c r="BA1" s="380"/>
      <c r="BB1" s="380"/>
      <c r="BC1" s="380"/>
      <c r="BD1" s="380"/>
      <c r="BE1" s="380"/>
      <c r="BF1" s="380"/>
      <c r="BG1" s="380"/>
      <c r="BH1" s="380"/>
      <c r="BI1" s="380"/>
      <c r="BJ1" s="380"/>
      <c r="BK1" s="380"/>
      <c r="BL1" s="380"/>
      <c r="BM1" s="381"/>
    </row>
    <row r="2" spans="1:71" ht="13.5" customHeight="1">
      <c r="A2" s="388"/>
      <c r="B2" s="388"/>
      <c r="C2" s="388"/>
      <c r="D2" s="388"/>
      <c r="E2" s="388"/>
      <c r="F2" s="388"/>
      <c r="G2" s="388"/>
      <c r="H2" s="388"/>
      <c r="I2" s="388"/>
      <c r="J2" s="388"/>
      <c r="K2" s="388"/>
      <c r="L2" s="388"/>
      <c r="M2" s="388"/>
      <c r="N2" s="388"/>
      <c r="O2" s="388"/>
      <c r="P2" s="73"/>
      <c r="Q2" s="77"/>
      <c r="R2" s="40"/>
      <c r="S2" s="40"/>
      <c r="T2" s="40"/>
      <c r="U2" s="40"/>
      <c r="V2" s="40"/>
      <c r="W2" s="40"/>
      <c r="X2" s="40"/>
      <c r="Y2" s="40"/>
      <c r="Z2" s="40"/>
      <c r="AA2" s="40"/>
      <c r="AB2" s="40"/>
      <c r="AC2" s="40"/>
      <c r="AD2" s="40"/>
      <c r="AE2" s="40"/>
      <c r="AF2" s="40"/>
      <c r="AG2" s="40"/>
      <c r="AH2" s="40"/>
      <c r="AI2" s="40"/>
      <c r="AJ2" s="40"/>
      <c r="AK2" s="40"/>
      <c r="AL2" s="40"/>
      <c r="AM2" s="40"/>
      <c r="AN2" s="73"/>
      <c r="AO2" s="78"/>
      <c r="AP2" s="79"/>
      <c r="AQ2" s="79"/>
      <c r="AR2" s="382"/>
      <c r="AS2" s="382"/>
      <c r="AT2" s="382"/>
      <c r="AU2" s="382"/>
      <c r="AV2" s="382"/>
      <c r="AW2" s="382"/>
      <c r="AX2" s="382"/>
      <c r="AY2" s="382"/>
      <c r="AZ2" s="382"/>
      <c r="BA2" s="382"/>
      <c r="BB2" s="382"/>
      <c r="BC2" s="382"/>
      <c r="BD2" s="382"/>
      <c r="BE2" s="382"/>
      <c r="BF2" s="382"/>
      <c r="BG2" s="382"/>
      <c r="BH2" s="382"/>
      <c r="BI2" s="382"/>
      <c r="BJ2" s="382"/>
      <c r="BK2" s="382"/>
      <c r="BL2" s="382"/>
      <c r="BM2" s="383"/>
      <c r="BR2" s="62" t="s">
        <v>18</v>
      </c>
      <c r="BS2" s="37"/>
    </row>
    <row r="3" spans="1:71" ht="13.5" customHeight="1" thickBot="1">
      <c r="A3" s="389"/>
      <c r="B3" s="389"/>
      <c r="C3" s="389"/>
      <c r="D3" s="389"/>
      <c r="E3" s="389"/>
      <c r="F3" s="389"/>
      <c r="G3" s="389"/>
      <c r="H3" s="389"/>
      <c r="I3" s="389"/>
      <c r="J3" s="389"/>
      <c r="K3" s="389"/>
      <c r="L3" s="389"/>
      <c r="M3" s="389"/>
      <c r="N3" s="389"/>
      <c r="O3" s="389"/>
      <c r="P3" s="73" t="s">
        <v>39</v>
      </c>
      <c r="Q3" s="430"/>
      <c r="R3" s="430"/>
      <c r="S3" s="430"/>
      <c r="T3" s="430"/>
      <c r="U3" s="80" t="s">
        <v>4</v>
      </c>
      <c r="V3" s="430"/>
      <c r="W3" s="430"/>
      <c r="X3" s="80" t="s">
        <v>5</v>
      </c>
      <c r="Y3" s="430"/>
      <c r="Z3" s="430"/>
      <c r="AA3" s="80" t="s">
        <v>6</v>
      </c>
      <c r="AB3" s="81" t="s">
        <v>40</v>
      </c>
      <c r="AC3" s="43"/>
      <c r="AD3" s="40"/>
      <c r="AE3" s="40"/>
      <c r="AF3" s="40"/>
      <c r="AG3" s="40"/>
      <c r="AH3" s="40"/>
      <c r="AI3" s="40"/>
      <c r="AJ3" s="40"/>
      <c r="AK3" s="40"/>
      <c r="AL3" s="40"/>
      <c r="AM3" s="40"/>
      <c r="AN3" s="73"/>
      <c r="AO3" s="78"/>
      <c r="AP3" s="79"/>
      <c r="AQ3" s="79"/>
      <c r="AR3" s="382"/>
      <c r="AS3" s="382"/>
      <c r="AT3" s="382"/>
      <c r="AU3" s="382"/>
      <c r="AV3" s="382"/>
      <c r="AW3" s="382"/>
      <c r="AX3" s="382"/>
      <c r="AY3" s="382"/>
      <c r="AZ3" s="382"/>
      <c r="BA3" s="382"/>
      <c r="BB3" s="382"/>
      <c r="BC3" s="382"/>
      <c r="BD3" s="382"/>
      <c r="BE3" s="382"/>
      <c r="BF3" s="382"/>
      <c r="BG3" s="382"/>
      <c r="BH3" s="382"/>
      <c r="BI3" s="382"/>
      <c r="BJ3" s="382"/>
      <c r="BK3" s="382"/>
      <c r="BL3" s="382"/>
      <c r="BM3" s="383"/>
      <c r="BR3" s="37"/>
      <c r="BS3" s="37"/>
    </row>
    <row r="4" spans="1:65" ht="13.5" customHeight="1">
      <c r="A4" s="73"/>
      <c r="B4" s="73"/>
      <c r="C4" s="73"/>
      <c r="D4" s="73"/>
      <c r="E4" s="73"/>
      <c r="F4" s="73"/>
      <c r="G4" s="73"/>
      <c r="H4" s="73"/>
      <c r="I4" s="73"/>
      <c r="J4" s="73"/>
      <c r="K4" s="73"/>
      <c r="L4" s="73"/>
      <c r="M4" s="73"/>
      <c r="N4" s="73"/>
      <c r="O4" s="73"/>
      <c r="P4" s="73"/>
      <c r="Q4" s="73"/>
      <c r="R4" s="73"/>
      <c r="S4" s="73"/>
      <c r="T4" s="82"/>
      <c r="U4" s="83"/>
      <c r="V4" s="82"/>
      <c r="W4" s="82"/>
      <c r="X4" s="84"/>
      <c r="Y4" s="85"/>
      <c r="Z4" s="86"/>
      <c r="AA4" s="73"/>
      <c r="AB4" s="73"/>
      <c r="AC4" s="73"/>
      <c r="AD4" s="73"/>
      <c r="AE4" s="73"/>
      <c r="AF4" s="73"/>
      <c r="AG4" s="73"/>
      <c r="AH4" s="73"/>
      <c r="AI4" s="73"/>
      <c r="AJ4" s="73"/>
      <c r="AK4" s="73"/>
      <c r="AL4" s="73"/>
      <c r="AM4" s="73"/>
      <c r="AN4" s="73"/>
      <c r="AO4" s="386" t="s">
        <v>2</v>
      </c>
      <c r="AP4" s="300"/>
      <c r="AQ4" s="300"/>
      <c r="AR4" s="300"/>
      <c r="AS4" s="300"/>
      <c r="AT4" s="300"/>
      <c r="AU4" s="300"/>
      <c r="AV4" s="300"/>
      <c r="AW4" s="300"/>
      <c r="AX4" s="300"/>
      <c r="AY4" s="300"/>
      <c r="AZ4" s="300"/>
      <c r="BA4" s="300"/>
      <c r="BB4" s="300"/>
      <c r="BC4" s="300"/>
      <c r="BD4" s="300"/>
      <c r="BE4" s="300"/>
      <c r="BF4" s="300"/>
      <c r="BG4" s="300"/>
      <c r="BH4" s="300"/>
      <c r="BI4" s="300"/>
      <c r="BJ4" s="300" t="s">
        <v>3</v>
      </c>
      <c r="BK4" s="300"/>
      <c r="BL4" s="300"/>
      <c r="BM4" s="301"/>
    </row>
    <row r="5" spans="1:65" ht="13.5" customHeight="1">
      <c r="A5" s="73"/>
      <c r="B5" s="73"/>
      <c r="C5" s="73"/>
      <c r="D5" s="73"/>
      <c r="E5" s="73"/>
      <c r="F5" s="73"/>
      <c r="G5" s="73"/>
      <c r="H5" s="73"/>
      <c r="I5" s="73"/>
      <c r="J5" s="73"/>
      <c r="K5" s="73"/>
      <c r="L5" s="73"/>
      <c r="M5" s="73"/>
      <c r="N5" s="73"/>
      <c r="O5" s="73"/>
      <c r="P5" s="73"/>
      <c r="Q5" s="73"/>
      <c r="R5" s="73"/>
      <c r="S5" s="73"/>
      <c r="T5" s="73"/>
      <c r="U5" s="77"/>
      <c r="V5" s="73"/>
      <c r="W5" s="73"/>
      <c r="X5" s="87"/>
      <c r="Y5" s="85"/>
      <c r="Z5" s="86"/>
      <c r="AA5" s="73"/>
      <c r="AB5" s="73"/>
      <c r="AC5" s="73"/>
      <c r="AD5" s="77"/>
      <c r="AE5" s="73"/>
      <c r="AF5" s="73"/>
      <c r="AG5" s="73"/>
      <c r="AH5" s="73"/>
      <c r="AI5" s="73"/>
      <c r="AJ5" s="73"/>
      <c r="AK5" s="73"/>
      <c r="AL5" s="73"/>
      <c r="AM5" s="73"/>
      <c r="AN5" s="73"/>
      <c r="AO5" s="386"/>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1"/>
    </row>
    <row r="6" spans="1:65" ht="13.5" customHeight="1">
      <c r="A6" s="428" t="s">
        <v>20</v>
      </c>
      <c r="B6" s="428"/>
      <c r="C6" s="428"/>
      <c r="D6" s="428"/>
      <c r="E6" s="428"/>
      <c r="F6" s="428"/>
      <c r="G6" s="428"/>
      <c r="H6" s="428"/>
      <c r="I6" s="428"/>
      <c r="J6" s="428"/>
      <c r="K6" s="428"/>
      <c r="L6" s="428"/>
      <c r="M6" s="428"/>
      <c r="N6" s="428"/>
      <c r="O6" s="428"/>
      <c r="P6" s="428"/>
      <c r="Q6" s="428"/>
      <c r="R6" s="428"/>
      <c r="S6" s="428"/>
      <c r="T6" s="73"/>
      <c r="U6" s="73"/>
      <c r="V6" s="73"/>
      <c r="W6" s="73"/>
      <c r="X6" s="87"/>
      <c r="Y6" s="85"/>
      <c r="Z6" s="86"/>
      <c r="AA6" s="73"/>
      <c r="AB6" s="73"/>
      <c r="AC6" s="73"/>
      <c r="AD6" s="73"/>
      <c r="AE6" s="73"/>
      <c r="AF6" s="73"/>
      <c r="AG6" s="73"/>
      <c r="AH6" s="73"/>
      <c r="AI6" s="73"/>
      <c r="AJ6" s="73"/>
      <c r="AK6" s="73"/>
      <c r="AL6" s="73"/>
      <c r="AM6" s="73"/>
      <c r="AN6" s="73"/>
      <c r="AO6" s="386"/>
      <c r="AP6" s="300"/>
      <c r="AQ6" s="300"/>
      <c r="AR6" s="300"/>
      <c r="AS6" s="300"/>
      <c r="AT6" s="300"/>
      <c r="AU6" s="300"/>
      <c r="AV6" s="300"/>
      <c r="AW6" s="300"/>
      <c r="AX6" s="300"/>
      <c r="AY6" s="300"/>
      <c r="AZ6" s="300"/>
      <c r="BA6" s="300"/>
      <c r="BB6" s="300"/>
      <c r="BC6" s="300"/>
      <c r="BD6" s="300"/>
      <c r="BE6" s="300"/>
      <c r="BF6" s="300"/>
      <c r="BG6" s="300"/>
      <c r="BH6" s="300"/>
      <c r="BI6" s="300"/>
      <c r="BJ6" s="300"/>
      <c r="BK6" s="300"/>
      <c r="BL6" s="300"/>
      <c r="BM6" s="301"/>
    </row>
    <row r="7" spans="1:65" ht="13.5" customHeight="1" thickBot="1">
      <c r="A7" s="429"/>
      <c r="B7" s="429"/>
      <c r="C7" s="429"/>
      <c r="D7" s="429"/>
      <c r="E7" s="429"/>
      <c r="F7" s="429"/>
      <c r="G7" s="429"/>
      <c r="H7" s="429"/>
      <c r="I7" s="429"/>
      <c r="J7" s="429"/>
      <c r="K7" s="429"/>
      <c r="L7" s="429"/>
      <c r="M7" s="429"/>
      <c r="N7" s="429"/>
      <c r="O7" s="429"/>
      <c r="P7" s="429"/>
      <c r="Q7" s="429"/>
      <c r="R7" s="429"/>
      <c r="S7" s="429"/>
      <c r="T7" s="73"/>
      <c r="U7" s="73"/>
      <c r="V7" s="73"/>
      <c r="W7" s="85"/>
      <c r="X7" s="85"/>
      <c r="Y7" s="85"/>
      <c r="Z7" s="86"/>
      <c r="AA7" s="73"/>
      <c r="AB7" s="73"/>
      <c r="AC7" s="73"/>
      <c r="AD7" s="73"/>
      <c r="AE7" s="73"/>
      <c r="AF7" s="73"/>
      <c r="AG7" s="73"/>
      <c r="AH7" s="73"/>
      <c r="AI7" s="73"/>
      <c r="AJ7" s="73"/>
      <c r="AK7" s="73"/>
      <c r="AL7" s="73"/>
      <c r="AM7" s="73"/>
      <c r="AN7" s="73"/>
      <c r="AO7" s="386"/>
      <c r="AP7" s="300"/>
      <c r="AQ7" s="300"/>
      <c r="AR7" s="300"/>
      <c r="AS7" s="300"/>
      <c r="AT7" s="300"/>
      <c r="AU7" s="300"/>
      <c r="AV7" s="300"/>
      <c r="AW7" s="300"/>
      <c r="AX7" s="300"/>
      <c r="AY7" s="300"/>
      <c r="AZ7" s="300"/>
      <c r="BA7" s="300"/>
      <c r="BB7" s="300"/>
      <c r="BC7" s="300"/>
      <c r="BD7" s="300"/>
      <c r="BE7" s="300"/>
      <c r="BF7" s="300"/>
      <c r="BG7" s="300"/>
      <c r="BH7" s="300"/>
      <c r="BI7" s="300"/>
      <c r="BJ7" s="300"/>
      <c r="BK7" s="300"/>
      <c r="BL7" s="300"/>
      <c r="BM7" s="301"/>
    </row>
    <row r="8" spans="1:65" ht="13.5" customHeight="1">
      <c r="A8" s="73"/>
      <c r="B8" s="73"/>
      <c r="C8" s="73"/>
      <c r="D8" s="73"/>
      <c r="E8" s="73"/>
      <c r="F8" s="73"/>
      <c r="G8" s="73"/>
      <c r="H8" s="73"/>
      <c r="I8" s="73"/>
      <c r="J8" s="73"/>
      <c r="K8" s="73"/>
      <c r="L8" s="73"/>
      <c r="M8" s="73"/>
      <c r="N8" s="73"/>
      <c r="O8" s="73"/>
      <c r="P8" s="73"/>
      <c r="Q8" s="73"/>
      <c r="R8" s="73"/>
      <c r="S8" s="73"/>
      <c r="T8" s="73"/>
      <c r="U8" s="73"/>
      <c r="V8" s="73"/>
      <c r="W8" s="85"/>
      <c r="X8" s="85"/>
      <c r="Y8" s="85"/>
      <c r="Z8" s="86"/>
      <c r="AA8" s="73"/>
      <c r="AB8" s="73"/>
      <c r="AC8" s="77"/>
      <c r="AD8" s="73"/>
      <c r="AE8" s="73"/>
      <c r="AF8" s="73"/>
      <c r="AG8" s="73"/>
      <c r="AH8" s="73"/>
      <c r="AI8" s="73"/>
      <c r="AJ8" s="73"/>
      <c r="AK8" s="73"/>
      <c r="AL8" s="73"/>
      <c r="AM8" s="73"/>
      <c r="AN8" s="73"/>
      <c r="AO8" s="88" t="s">
        <v>12</v>
      </c>
      <c r="AP8" s="89"/>
      <c r="AQ8" s="394"/>
      <c r="AR8" s="394"/>
      <c r="AS8" s="394"/>
      <c r="AT8" s="394"/>
      <c r="AU8" s="394"/>
      <c r="AV8" s="394"/>
      <c r="AW8" s="394"/>
      <c r="AX8" s="394"/>
      <c r="AY8" s="394"/>
      <c r="AZ8" s="394"/>
      <c r="BA8" s="394"/>
      <c r="BB8" s="394"/>
      <c r="BC8" s="394"/>
      <c r="BD8" s="394"/>
      <c r="BE8" s="394"/>
      <c r="BF8" s="394"/>
      <c r="BG8" s="394"/>
      <c r="BH8" s="394"/>
      <c r="BI8" s="394"/>
      <c r="BJ8" s="394"/>
      <c r="BK8" s="394"/>
      <c r="BL8" s="394"/>
      <c r="BM8" s="395"/>
    </row>
    <row r="9" spans="1:65" ht="14.25" customHeight="1" thickBot="1">
      <c r="A9" s="434"/>
      <c r="B9" s="434"/>
      <c r="C9" s="434"/>
      <c r="D9" s="434"/>
      <c r="E9" s="434"/>
      <c r="F9" s="434"/>
      <c r="G9" s="434"/>
      <c r="H9" s="434"/>
      <c r="I9" s="434"/>
      <c r="J9" s="434"/>
      <c r="K9" s="434"/>
      <c r="L9" s="434"/>
      <c r="M9" s="434"/>
      <c r="N9" s="434"/>
      <c r="O9" s="434"/>
      <c r="P9" s="434"/>
      <c r="Q9" s="434"/>
      <c r="R9" s="434"/>
      <c r="S9" s="434"/>
      <c r="T9" s="434"/>
      <c r="U9" s="86"/>
      <c r="V9" s="85"/>
      <c r="W9" s="85"/>
      <c r="X9" s="85"/>
      <c r="Y9" s="85"/>
      <c r="Z9" s="86"/>
      <c r="AA9" s="73"/>
      <c r="AB9" s="73"/>
      <c r="AC9" s="73"/>
      <c r="AD9" s="73"/>
      <c r="AE9" s="73"/>
      <c r="AF9" s="73"/>
      <c r="AG9" s="73"/>
      <c r="AH9" s="73"/>
      <c r="AI9" s="73"/>
      <c r="AJ9" s="73"/>
      <c r="AK9" s="73"/>
      <c r="AL9" s="73"/>
      <c r="AM9" s="73"/>
      <c r="AN9" s="73"/>
      <c r="AO9" s="90" t="s">
        <v>19</v>
      </c>
      <c r="AP9" s="91"/>
      <c r="AQ9" s="396"/>
      <c r="AR9" s="396"/>
      <c r="AS9" s="396"/>
      <c r="AT9" s="396"/>
      <c r="AU9" s="396"/>
      <c r="AV9" s="396"/>
      <c r="AW9" s="396"/>
      <c r="AX9" s="396"/>
      <c r="AY9" s="396"/>
      <c r="AZ9" s="396"/>
      <c r="BA9" s="396"/>
      <c r="BB9" s="396"/>
      <c r="BC9" s="396"/>
      <c r="BD9" s="396"/>
      <c r="BE9" s="396"/>
      <c r="BF9" s="396"/>
      <c r="BG9" s="396"/>
      <c r="BH9" s="396"/>
      <c r="BI9" s="396"/>
      <c r="BJ9" s="396"/>
      <c r="BK9" s="396"/>
      <c r="BL9" s="396"/>
      <c r="BM9" s="397"/>
    </row>
    <row r="10" spans="1:71" ht="14.25" customHeight="1" thickBot="1">
      <c r="A10" s="435"/>
      <c r="B10" s="435"/>
      <c r="C10" s="435"/>
      <c r="D10" s="435"/>
      <c r="E10" s="435"/>
      <c r="F10" s="435"/>
      <c r="G10" s="435"/>
      <c r="H10" s="435"/>
      <c r="I10" s="435"/>
      <c r="J10" s="435"/>
      <c r="K10" s="435"/>
      <c r="L10" s="435"/>
      <c r="M10" s="435"/>
      <c r="N10" s="435"/>
      <c r="O10" s="435"/>
      <c r="P10" s="435"/>
      <c r="Q10" s="435"/>
      <c r="R10" s="435"/>
      <c r="S10" s="435"/>
      <c r="T10" s="435"/>
      <c r="U10" s="92"/>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73"/>
      <c r="BC10" s="73"/>
      <c r="BD10" s="73"/>
      <c r="BE10" s="73"/>
      <c r="BF10" s="73"/>
      <c r="BG10" s="73"/>
      <c r="BH10" s="73"/>
      <c r="BI10" s="73"/>
      <c r="BJ10" s="73"/>
      <c r="BK10" s="73"/>
      <c r="BL10" s="73"/>
      <c r="BM10" s="73"/>
      <c r="BR10" s="423" t="s">
        <v>15</v>
      </c>
      <c r="BS10" s="424"/>
    </row>
    <row r="11" spans="1:71" ht="10.5" customHeight="1">
      <c r="A11" s="436" t="s">
        <v>21</v>
      </c>
      <c r="B11" s="437"/>
      <c r="C11" s="437"/>
      <c r="D11" s="438"/>
      <c r="E11" s="353">
        <f>LEFT(BS11,1)</f>
      </c>
      <c r="F11" s="354"/>
      <c r="G11" s="359">
        <f>MID(BS11,2,1)</f>
      </c>
      <c r="H11" s="354"/>
      <c r="I11" s="359">
        <f>MID(BS11,3,1)</f>
      </c>
      <c r="J11" s="354"/>
      <c r="K11" s="359">
        <f>MID(BS11,4,1)</f>
      </c>
      <c r="L11" s="354"/>
      <c r="M11" s="359">
        <f>MID(BS11,5,1)</f>
      </c>
      <c r="N11" s="354"/>
      <c r="O11" s="359">
        <f>MID(BS11,6,1)</f>
      </c>
      <c r="P11" s="354"/>
      <c r="Q11" s="359">
        <f>MID(BS11,7,1)</f>
      </c>
      <c r="R11" s="354"/>
      <c r="S11" s="359">
        <f>MID(BS11,8,1)</f>
      </c>
      <c r="T11" s="362"/>
      <c r="U11" s="445" t="s">
        <v>31</v>
      </c>
      <c r="V11" s="446"/>
      <c r="W11" s="446"/>
      <c r="X11" s="446"/>
      <c r="Y11" s="447"/>
      <c r="Z11" s="317"/>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9"/>
      <c r="BR11" s="408" t="s">
        <v>21</v>
      </c>
      <c r="BS11" s="454"/>
    </row>
    <row r="12" spans="1:71" ht="13.5" customHeight="1">
      <c r="A12" s="439"/>
      <c r="B12" s="440"/>
      <c r="C12" s="440"/>
      <c r="D12" s="441"/>
      <c r="E12" s="355"/>
      <c r="F12" s="356"/>
      <c r="G12" s="360"/>
      <c r="H12" s="356"/>
      <c r="I12" s="360"/>
      <c r="J12" s="356"/>
      <c r="K12" s="360"/>
      <c r="L12" s="356"/>
      <c r="M12" s="360"/>
      <c r="N12" s="356"/>
      <c r="O12" s="360"/>
      <c r="P12" s="356"/>
      <c r="Q12" s="360"/>
      <c r="R12" s="356"/>
      <c r="S12" s="360"/>
      <c r="T12" s="363"/>
      <c r="U12" s="448"/>
      <c r="V12" s="449"/>
      <c r="W12" s="449"/>
      <c r="X12" s="449"/>
      <c r="Y12" s="450"/>
      <c r="Z12" s="320"/>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2"/>
      <c r="BR12" s="409"/>
      <c r="BS12" s="455"/>
    </row>
    <row r="13" spans="1:71" ht="5.25" customHeight="1">
      <c r="A13" s="442"/>
      <c r="B13" s="443"/>
      <c r="C13" s="443"/>
      <c r="D13" s="444"/>
      <c r="E13" s="357"/>
      <c r="F13" s="358"/>
      <c r="G13" s="361"/>
      <c r="H13" s="358"/>
      <c r="I13" s="361"/>
      <c r="J13" s="358"/>
      <c r="K13" s="361"/>
      <c r="L13" s="358"/>
      <c r="M13" s="361"/>
      <c r="N13" s="358"/>
      <c r="O13" s="361"/>
      <c r="P13" s="358"/>
      <c r="Q13" s="361"/>
      <c r="R13" s="358"/>
      <c r="S13" s="361"/>
      <c r="T13" s="364"/>
      <c r="U13" s="451"/>
      <c r="V13" s="452"/>
      <c r="W13" s="452"/>
      <c r="X13" s="452"/>
      <c r="Y13" s="453"/>
      <c r="Z13" s="323"/>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5"/>
      <c r="BR13" s="416"/>
      <c r="BS13" s="456"/>
    </row>
    <row r="14" spans="1:71" ht="10.5" customHeight="1">
      <c r="A14" s="457" t="s">
        <v>22</v>
      </c>
      <c r="B14" s="458"/>
      <c r="C14" s="458"/>
      <c r="D14" s="459"/>
      <c r="E14" s="463">
        <f>LEFT(BS14,1)</f>
      </c>
      <c r="F14" s="464"/>
      <c r="G14" s="467">
        <f>MID(BS14,2,1)</f>
      </c>
      <c r="H14" s="464"/>
      <c r="I14" s="467">
        <f>MID(BS14,3,1)</f>
      </c>
      <c r="J14" s="464"/>
      <c r="K14" s="467">
        <f>MID(BS14,4,1)</f>
      </c>
      <c r="L14" s="464"/>
      <c r="M14" s="467">
        <f>MID(BS14,5,1)</f>
      </c>
      <c r="N14" s="464"/>
      <c r="O14" s="469" t="s">
        <v>7</v>
      </c>
      <c r="P14" s="470"/>
      <c r="Q14" s="470"/>
      <c r="R14" s="470"/>
      <c r="S14" s="470"/>
      <c r="T14" s="471"/>
      <c r="U14" s="278"/>
      <c r="V14" s="279"/>
      <c r="W14" s="279"/>
      <c r="X14" s="279"/>
      <c r="Y14" s="279"/>
      <c r="Z14" s="279"/>
      <c r="AA14" s="279"/>
      <c r="AB14" s="279"/>
      <c r="AC14" s="279"/>
      <c r="AD14" s="279"/>
      <c r="AE14" s="279"/>
      <c r="AF14" s="279"/>
      <c r="AG14" s="279"/>
      <c r="AH14" s="279"/>
      <c r="AI14" s="279"/>
      <c r="AJ14" s="279"/>
      <c r="AK14" s="279"/>
      <c r="AL14" s="279"/>
      <c r="AM14" s="279"/>
      <c r="AN14" s="280"/>
      <c r="AO14" s="287" t="s">
        <v>23</v>
      </c>
      <c r="AP14" s="288"/>
      <c r="AQ14" s="288"/>
      <c r="AR14" s="288"/>
      <c r="AS14" s="288"/>
      <c r="AT14" s="289"/>
      <c r="AU14" s="296"/>
      <c r="AV14" s="297"/>
      <c r="AW14" s="297"/>
      <c r="AX14" s="297"/>
      <c r="AY14" s="297"/>
      <c r="AZ14" s="297"/>
      <c r="BA14" s="297"/>
      <c r="BB14" s="297"/>
      <c r="BC14" s="297"/>
      <c r="BD14" s="297"/>
      <c r="BE14" s="297"/>
      <c r="BF14" s="297"/>
      <c r="BG14" s="297"/>
      <c r="BH14" s="297"/>
      <c r="BI14" s="297"/>
      <c r="BJ14" s="297"/>
      <c r="BK14" s="297"/>
      <c r="BL14" s="297"/>
      <c r="BM14" s="298"/>
      <c r="BR14" s="408" t="s">
        <v>22</v>
      </c>
      <c r="BS14" s="431"/>
    </row>
    <row r="15" spans="1:72" ht="9" customHeight="1">
      <c r="A15" s="439"/>
      <c r="B15" s="440"/>
      <c r="C15" s="440"/>
      <c r="D15" s="441"/>
      <c r="E15" s="355"/>
      <c r="F15" s="356"/>
      <c r="G15" s="360"/>
      <c r="H15" s="356"/>
      <c r="I15" s="360"/>
      <c r="J15" s="356"/>
      <c r="K15" s="360"/>
      <c r="L15" s="356"/>
      <c r="M15" s="360"/>
      <c r="N15" s="356"/>
      <c r="O15" s="472"/>
      <c r="P15" s="473"/>
      <c r="Q15" s="473"/>
      <c r="R15" s="473"/>
      <c r="S15" s="473"/>
      <c r="T15" s="474"/>
      <c r="U15" s="281"/>
      <c r="V15" s="282"/>
      <c r="W15" s="282"/>
      <c r="X15" s="282"/>
      <c r="Y15" s="282"/>
      <c r="Z15" s="282"/>
      <c r="AA15" s="282"/>
      <c r="AB15" s="282"/>
      <c r="AC15" s="282"/>
      <c r="AD15" s="282"/>
      <c r="AE15" s="282"/>
      <c r="AF15" s="282"/>
      <c r="AG15" s="282"/>
      <c r="AH15" s="282"/>
      <c r="AI15" s="282"/>
      <c r="AJ15" s="282"/>
      <c r="AK15" s="282"/>
      <c r="AL15" s="282"/>
      <c r="AM15" s="282"/>
      <c r="AN15" s="283"/>
      <c r="AO15" s="290"/>
      <c r="AP15" s="291"/>
      <c r="AQ15" s="291"/>
      <c r="AR15" s="291"/>
      <c r="AS15" s="291"/>
      <c r="AT15" s="292"/>
      <c r="AU15" s="299"/>
      <c r="AV15" s="300"/>
      <c r="AW15" s="300"/>
      <c r="AX15" s="300"/>
      <c r="AY15" s="300"/>
      <c r="AZ15" s="300"/>
      <c r="BA15" s="300"/>
      <c r="BB15" s="300"/>
      <c r="BC15" s="300"/>
      <c r="BD15" s="300"/>
      <c r="BE15" s="300"/>
      <c r="BF15" s="300"/>
      <c r="BG15" s="300"/>
      <c r="BH15" s="300"/>
      <c r="BI15" s="300"/>
      <c r="BJ15" s="300"/>
      <c r="BK15" s="300"/>
      <c r="BL15" s="300"/>
      <c r="BM15" s="301"/>
      <c r="BR15" s="409"/>
      <c r="BS15" s="432"/>
      <c r="BT15" s="8"/>
    </row>
    <row r="16" spans="1:71" ht="9" customHeight="1" thickBot="1">
      <c r="A16" s="460"/>
      <c r="B16" s="461"/>
      <c r="C16" s="461"/>
      <c r="D16" s="462"/>
      <c r="E16" s="465"/>
      <c r="F16" s="466"/>
      <c r="G16" s="468"/>
      <c r="H16" s="466"/>
      <c r="I16" s="468"/>
      <c r="J16" s="466"/>
      <c r="K16" s="468"/>
      <c r="L16" s="466"/>
      <c r="M16" s="468"/>
      <c r="N16" s="466"/>
      <c r="O16" s="475"/>
      <c r="P16" s="476"/>
      <c r="Q16" s="476"/>
      <c r="R16" s="476"/>
      <c r="S16" s="476"/>
      <c r="T16" s="477"/>
      <c r="U16" s="284"/>
      <c r="V16" s="285"/>
      <c r="W16" s="285"/>
      <c r="X16" s="285"/>
      <c r="Y16" s="285"/>
      <c r="Z16" s="285"/>
      <c r="AA16" s="285"/>
      <c r="AB16" s="285"/>
      <c r="AC16" s="285"/>
      <c r="AD16" s="285"/>
      <c r="AE16" s="285"/>
      <c r="AF16" s="285"/>
      <c r="AG16" s="285"/>
      <c r="AH16" s="285"/>
      <c r="AI16" s="285"/>
      <c r="AJ16" s="285"/>
      <c r="AK16" s="285"/>
      <c r="AL16" s="285"/>
      <c r="AM16" s="285"/>
      <c r="AN16" s="286"/>
      <c r="AO16" s="293"/>
      <c r="AP16" s="294"/>
      <c r="AQ16" s="294"/>
      <c r="AR16" s="294"/>
      <c r="AS16" s="294"/>
      <c r="AT16" s="295"/>
      <c r="AU16" s="302"/>
      <c r="AV16" s="303"/>
      <c r="AW16" s="303"/>
      <c r="AX16" s="303"/>
      <c r="AY16" s="303"/>
      <c r="AZ16" s="303"/>
      <c r="BA16" s="303"/>
      <c r="BB16" s="303"/>
      <c r="BC16" s="303"/>
      <c r="BD16" s="303"/>
      <c r="BE16" s="303"/>
      <c r="BF16" s="303"/>
      <c r="BG16" s="303"/>
      <c r="BH16" s="303"/>
      <c r="BI16" s="303"/>
      <c r="BJ16" s="303"/>
      <c r="BK16" s="303"/>
      <c r="BL16" s="303"/>
      <c r="BM16" s="304"/>
      <c r="BR16" s="416"/>
      <c r="BS16" s="433"/>
    </row>
    <row r="17" spans="1:71" ht="14.25" customHeight="1" thickBot="1">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73"/>
      <c r="BC17" s="94" t="s">
        <v>8</v>
      </c>
      <c r="BD17" s="73" t="s">
        <v>9</v>
      </c>
      <c r="BE17" s="73"/>
      <c r="BF17" s="73"/>
      <c r="BG17" s="73"/>
      <c r="BH17" s="73"/>
      <c r="BI17" s="73"/>
      <c r="BJ17" s="73"/>
      <c r="BK17" s="73"/>
      <c r="BL17" s="73"/>
      <c r="BM17" s="73"/>
      <c r="BR17" s="408" t="s">
        <v>55</v>
      </c>
      <c r="BS17" s="431"/>
    </row>
    <row r="18" spans="1:71" ht="13.5" customHeight="1">
      <c r="A18" s="481" t="s">
        <v>54</v>
      </c>
      <c r="B18" s="482"/>
      <c r="C18" s="482"/>
      <c r="D18" s="482"/>
      <c r="E18" s="482"/>
      <c r="F18" s="482"/>
      <c r="G18" s="482"/>
      <c r="H18" s="482"/>
      <c r="I18" s="482"/>
      <c r="J18" s="482"/>
      <c r="K18" s="482"/>
      <c r="L18" s="482"/>
      <c r="M18" s="483"/>
      <c r="N18" s="264">
        <f>IF(LEN(BC18)-11&lt;1,"",MID(BC18,LEN(BC18)-11,1))</f>
      </c>
      <c r="O18" s="262">
        <f>IF(LEN(BC18)-10&lt;1,"",MID(BC18,LEN(BC18)-10,1))</f>
      </c>
      <c r="P18" s="263">
        <f>IF(LEN(BC18)-9&lt;1,"",MID(BC18,LEN(BC18)-9,1))</f>
      </c>
      <c r="Q18" s="264">
        <f>IF(LEN(BC18)-8&lt;1,"",MID(BC18,LEN(BC18)-8,1))</f>
      </c>
      <c r="R18" s="262">
        <f>IF(LEN(BC18)-7&lt;1,"",MID(BC18,LEN(BC18)-7,1))</f>
      </c>
      <c r="S18" s="263">
        <f>IF(LEN(BC18)-6&lt;1,"",MID(BC18,LEN(BC18)-6,1))</f>
      </c>
      <c r="T18" s="264">
        <f>IF(LEN(BC18)-5&lt;1,"",MID(BC18,LEN(BC18)-5,1))</f>
      </c>
      <c r="U18" s="262">
        <f>IF(LEN(BC18)-4&lt;1,"",MID(BC18,LEN(BC18)-4,1))</f>
      </c>
      <c r="V18" s="263">
        <f>IF(LEN(BC18)-3&lt;1,"",MID(BC18,LEN(BC18)-3,1))</f>
      </c>
      <c r="W18" s="264">
        <f>IF(LEN(BC18)-2&lt;1,"",MID(BC18,LEN(BC18)-2,1))</f>
      </c>
      <c r="X18" s="262">
        <f>IF(LEN(BC18)-1&lt;1,"",MID(BC18,LEN(BC18)-1,1))</f>
      </c>
      <c r="Y18" s="265" t="str">
        <f>MID(BC18,LEN(BC18),1)</f>
        <v>0</v>
      </c>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73"/>
      <c r="BC18" s="487">
        <f>BD18</f>
        <v>0</v>
      </c>
      <c r="BD18" s="415">
        <f>BS17</f>
        <v>0</v>
      </c>
      <c r="BE18" s="95"/>
      <c r="BF18" s="95"/>
      <c r="BG18" s="95"/>
      <c r="BH18" s="95"/>
      <c r="BI18" s="95"/>
      <c r="BJ18" s="95"/>
      <c r="BK18" s="95"/>
      <c r="BL18" s="95"/>
      <c r="BM18" s="95"/>
      <c r="BN18" s="17"/>
      <c r="BO18" s="17"/>
      <c r="BP18" s="17"/>
      <c r="BR18" s="409"/>
      <c r="BS18" s="432"/>
    </row>
    <row r="19" spans="1:71" ht="13.5" customHeight="1">
      <c r="A19" s="484"/>
      <c r="B19" s="485"/>
      <c r="C19" s="485"/>
      <c r="D19" s="485"/>
      <c r="E19" s="485"/>
      <c r="F19" s="485"/>
      <c r="G19" s="485"/>
      <c r="H19" s="485"/>
      <c r="I19" s="485"/>
      <c r="J19" s="485"/>
      <c r="K19" s="485"/>
      <c r="L19" s="485"/>
      <c r="M19" s="486"/>
      <c r="N19" s="181"/>
      <c r="O19" s="183"/>
      <c r="P19" s="185"/>
      <c r="Q19" s="181"/>
      <c r="R19" s="183"/>
      <c r="S19" s="185"/>
      <c r="T19" s="181"/>
      <c r="U19" s="183"/>
      <c r="V19" s="185"/>
      <c r="W19" s="181"/>
      <c r="X19" s="183"/>
      <c r="Y19" s="187"/>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73"/>
      <c r="BC19" s="487"/>
      <c r="BD19" s="415"/>
      <c r="BE19" s="95"/>
      <c r="BF19" s="95"/>
      <c r="BG19" s="95"/>
      <c r="BH19" s="95"/>
      <c r="BI19" s="95"/>
      <c r="BJ19" s="95"/>
      <c r="BK19" s="95"/>
      <c r="BL19" s="95"/>
      <c r="BM19" s="95"/>
      <c r="BN19" s="17"/>
      <c r="BO19" s="17"/>
      <c r="BP19" s="17"/>
      <c r="BR19" s="416"/>
      <c r="BS19" s="433"/>
    </row>
    <row r="20" spans="1:71" ht="13.5" customHeight="1">
      <c r="A20" s="488" t="s">
        <v>34</v>
      </c>
      <c r="B20" s="489"/>
      <c r="C20" s="489"/>
      <c r="D20" s="489"/>
      <c r="E20" s="489"/>
      <c r="F20" s="489"/>
      <c r="G20" s="489"/>
      <c r="H20" s="489"/>
      <c r="I20" s="256">
        <f>BS20*100</f>
        <v>0</v>
      </c>
      <c r="J20" s="256"/>
      <c r="K20" s="256"/>
      <c r="L20" s="490" t="s">
        <v>10</v>
      </c>
      <c r="M20" s="491"/>
      <c r="N20" s="180">
        <f>IF(LEN(BC20)-11&lt;1,"",MID(BC20,LEN(BC20)-11,1))</f>
      </c>
      <c r="O20" s="182">
        <f>IF(LEN(BC20)-10&lt;1,"",MID(BC20,LEN(BC20)-10,1))</f>
      </c>
      <c r="P20" s="184">
        <f>IF(LEN(BC20)-9&lt;1,"",MID(BC20,LEN(BC20)-9,1))</f>
      </c>
      <c r="Q20" s="180">
        <f>IF(LEN(BC20)-8&lt;1,"",MID(BC20,LEN(BC20)-8,1))</f>
      </c>
      <c r="R20" s="182">
        <f>IF(LEN(BC20)-7&lt;1,"",MID(BC20,LEN(BC20)-7,1))</f>
      </c>
      <c r="S20" s="184">
        <f>IF(LEN(BC20)-6&lt;1,"",MID(BC20,LEN(BC20)-6,1))</f>
      </c>
      <c r="T20" s="180">
        <f>IF(LEN(BC20)-5&lt;1,"",MID(BC20,LEN(BC20)-5,1))</f>
      </c>
      <c r="U20" s="182">
        <f>IF(LEN(BC20)-4&lt;1,"",MID(BC20,LEN(BC20)-4,1))</f>
      </c>
      <c r="V20" s="184">
        <f>IF(LEN(BC20)-3&lt;1,"",MID(BC20,LEN(BC20)-3,1))</f>
      </c>
      <c r="W20" s="180">
        <f>IF(LEN(BC20)-2&lt;1,"",MID(BC20,LEN(BC20)-2,1))</f>
      </c>
      <c r="X20" s="182">
        <f>IF(LEN(BC20)-1&lt;1,"",MID(BC20,LEN(BC20)-1,1))</f>
      </c>
      <c r="Y20" s="186" t="str">
        <f>MID(BC20,LEN(BC20),1)</f>
        <v>0</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73"/>
      <c r="BC20" s="487">
        <f>INT(BD20)</f>
        <v>0</v>
      </c>
      <c r="BD20" s="415">
        <f>INT(BD18*I20%)</f>
        <v>0</v>
      </c>
      <c r="BE20" s="95"/>
      <c r="BF20" s="95"/>
      <c r="BG20" s="95"/>
      <c r="BH20" s="95"/>
      <c r="BI20" s="95"/>
      <c r="BJ20" s="95"/>
      <c r="BK20" s="95"/>
      <c r="BL20" s="95"/>
      <c r="BM20" s="95"/>
      <c r="BN20" s="17"/>
      <c r="BO20" s="17"/>
      <c r="BP20" s="17"/>
      <c r="BR20" s="398" t="s">
        <v>17</v>
      </c>
      <c r="BS20" s="478"/>
    </row>
    <row r="21" spans="1:71" ht="13.5" customHeight="1">
      <c r="A21" s="484"/>
      <c r="B21" s="485"/>
      <c r="C21" s="485"/>
      <c r="D21" s="485"/>
      <c r="E21" s="485"/>
      <c r="F21" s="485"/>
      <c r="G21" s="485"/>
      <c r="H21" s="485"/>
      <c r="I21" s="257"/>
      <c r="J21" s="257"/>
      <c r="K21" s="257"/>
      <c r="L21" s="492"/>
      <c r="M21" s="493"/>
      <c r="N21" s="181"/>
      <c r="O21" s="183"/>
      <c r="P21" s="185"/>
      <c r="Q21" s="181"/>
      <c r="R21" s="183"/>
      <c r="S21" s="185"/>
      <c r="T21" s="181"/>
      <c r="U21" s="183"/>
      <c r="V21" s="185"/>
      <c r="W21" s="181"/>
      <c r="X21" s="183"/>
      <c r="Y21" s="187"/>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73"/>
      <c r="BC21" s="487"/>
      <c r="BD21" s="415"/>
      <c r="BE21" s="95"/>
      <c r="BF21" s="95"/>
      <c r="BG21" s="95"/>
      <c r="BH21" s="95"/>
      <c r="BI21" s="95"/>
      <c r="BJ21" s="95"/>
      <c r="BK21" s="95"/>
      <c r="BL21" s="95"/>
      <c r="BM21" s="95"/>
      <c r="BN21" s="17"/>
      <c r="BO21" s="17"/>
      <c r="BP21" s="17"/>
      <c r="BR21" s="399"/>
      <c r="BS21" s="479"/>
    </row>
    <row r="22" spans="1:71" ht="13.5" customHeight="1">
      <c r="A22" s="488" t="s">
        <v>29</v>
      </c>
      <c r="B22" s="489"/>
      <c r="C22" s="489"/>
      <c r="D22" s="489"/>
      <c r="E22" s="489"/>
      <c r="F22" s="489"/>
      <c r="G22" s="489"/>
      <c r="H22" s="489"/>
      <c r="I22" s="489"/>
      <c r="J22" s="489"/>
      <c r="K22" s="489"/>
      <c r="L22" s="489"/>
      <c r="M22" s="498"/>
      <c r="N22" s="180">
        <f>IF(LEN(BS23)-11&lt;1,"",MID(BS23,LEN(BS23)-11,1))</f>
      </c>
      <c r="O22" s="182">
        <f>IF(LEN(BS23)-10&lt;1,"",MID(BS23,LEN(BS23)-10,1))</f>
      </c>
      <c r="P22" s="184">
        <f>IF(LEN(BS23)-9&lt;1,"",MID(BS23,LEN(BS23)-9,1))</f>
      </c>
      <c r="Q22" s="180">
        <f>IF(LEN(BS23)-8&lt;1,"",MID(BS23,LEN(BS23)-8,1))</f>
      </c>
      <c r="R22" s="182">
        <f>IF(LEN(BS23)-7&lt;1,"",MID(BS23,LEN(BS23)-7,1))</f>
      </c>
      <c r="S22" s="184">
        <f>IF(LEN(BS23)-6&lt;1,"",MID(BS23,LEN(BS23)-6,1))</f>
      </c>
      <c r="T22" s="180">
        <f>IF(LEN(BS23)-5&lt;1,"",MID(BS23,LEN(BS23)-5,1))</f>
      </c>
      <c r="U22" s="182">
        <f>IF(LEN(BS23)-4&lt;1,"",MID(BS23,LEN(BS23)-4,1))</f>
      </c>
      <c r="V22" s="184">
        <f>IF(LEN(BS23)-3&lt;1,"",MID(BS23,LEN(BS23)-3,1))</f>
      </c>
      <c r="W22" s="180">
        <f>IF(LEN(BS23)-2&lt;1,"",MID(BS23,LEN(BS23)-2,1))</f>
      </c>
      <c r="X22" s="182">
        <f>IF(LEN(BS23)-1&lt;1,"",MID(BS23,LEN(BS23)-1,1))</f>
      </c>
      <c r="Y22" s="186">
        <f>IF(BS23="",0,MID(BS23,LEN(BS23),1))</f>
        <v>0</v>
      </c>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73"/>
      <c r="BC22" s="494">
        <f>BD22</f>
        <v>0</v>
      </c>
      <c r="BD22" s="415">
        <f>VALUE(BS23)</f>
        <v>0</v>
      </c>
      <c r="BE22" s="95"/>
      <c r="BF22" s="95"/>
      <c r="BG22" s="95"/>
      <c r="BH22" s="95"/>
      <c r="BI22" s="95"/>
      <c r="BJ22" s="95"/>
      <c r="BK22" s="95"/>
      <c r="BL22" s="95"/>
      <c r="BM22" s="95"/>
      <c r="BN22" s="17"/>
      <c r="BO22" s="17"/>
      <c r="BP22" s="17"/>
      <c r="BR22" s="400"/>
      <c r="BS22" s="480"/>
    </row>
    <row r="23" spans="1:71" ht="13.5" customHeight="1">
      <c r="A23" s="484"/>
      <c r="B23" s="485"/>
      <c r="C23" s="485"/>
      <c r="D23" s="485"/>
      <c r="E23" s="485"/>
      <c r="F23" s="485"/>
      <c r="G23" s="485"/>
      <c r="H23" s="485"/>
      <c r="I23" s="485"/>
      <c r="J23" s="485"/>
      <c r="K23" s="485"/>
      <c r="L23" s="485"/>
      <c r="M23" s="486"/>
      <c r="N23" s="181"/>
      <c r="O23" s="183"/>
      <c r="P23" s="185"/>
      <c r="Q23" s="181"/>
      <c r="R23" s="183"/>
      <c r="S23" s="185"/>
      <c r="T23" s="181"/>
      <c r="U23" s="183"/>
      <c r="V23" s="185"/>
      <c r="W23" s="181"/>
      <c r="X23" s="183"/>
      <c r="Y23" s="187"/>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73"/>
      <c r="BC23" s="494"/>
      <c r="BD23" s="415"/>
      <c r="BE23" s="95"/>
      <c r="BF23" s="95"/>
      <c r="BG23" s="95"/>
      <c r="BH23" s="95"/>
      <c r="BI23" s="95"/>
      <c r="BJ23" s="95"/>
      <c r="BK23" s="95"/>
      <c r="BL23" s="95"/>
      <c r="BM23" s="95"/>
      <c r="BN23" s="17"/>
      <c r="BO23" s="17"/>
      <c r="BP23" s="17"/>
      <c r="BR23" s="408" t="s">
        <v>33</v>
      </c>
      <c r="BS23" s="495"/>
    </row>
    <row r="24" spans="1:71" ht="13.5" customHeight="1">
      <c r="A24" s="499" t="s">
        <v>30</v>
      </c>
      <c r="B24" s="500"/>
      <c r="C24" s="500"/>
      <c r="D24" s="500"/>
      <c r="E24" s="500"/>
      <c r="F24" s="500"/>
      <c r="G24" s="500"/>
      <c r="H24" s="500"/>
      <c r="I24" s="500"/>
      <c r="J24" s="500"/>
      <c r="K24" s="500"/>
      <c r="L24" s="500"/>
      <c r="M24" s="501"/>
      <c r="N24" s="180">
        <f>IF(LEN(BC24)-11&lt;1,"",MID(BC24,LEN(BC24)-11,1))</f>
      </c>
      <c r="O24" s="182">
        <f>IF(LEN(BC24)-10&lt;1,"",MID(BC24,LEN(BC24)-10,1))</f>
      </c>
      <c r="P24" s="184">
        <f>IF(LEN(BC24)-9&lt;1,"",MID(BC24,LEN(BC24)-9,1))</f>
      </c>
      <c r="Q24" s="180">
        <f>IF(LEN(BC24)-8&lt;1,"",MID(BC24,LEN(BC24)-8,1))</f>
      </c>
      <c r="R24" s="182">
        <f>IF(LEN(BC24)-7&lt;1,"",MID(BC24,LEN(BC24)-7,1))</f>
      </c>
      <c r="S24" s="184">
        <f>IF(LEN(BC24)-6&lt;1,"",MID(BC24,LEN(BC24)-6,1))</f>
      </c>
      <c r="T24" s="180">
        <f>IF(LEN(BC24)-5&lt;1,"",MID(BC24,LEN(BC24)-5,1))</f>
      </c>
      <c r="U24" s="182">
        <f>IF(LEN(BC24)-4&lt;1,"",MID(BC24,LEN(BC24)-4,1))</f>
      </c>
      <c r="V24" s="184">
        <f>IF(LEN(BC24)-3&lt;1,"",MID(BC24,LEN(BC24)-3,1))</f>
      </c>
      <c r="W24" s="180">
        <f>IF(LEN(BC24)-2&lt;1,"",MID(BC24,LEN(BC24)-2,1))</f>
      </c>
      <c r="X24" s="182">
        <f>IF(LEN(BC24)-1&lt;1,"",MID(BC24,LEN(BC24)-1,1))</f>
      </c>
      <c r="Y24" s="186" t="str">
        <f>MID(BC24,LEN(BC24),1)</f>
        <v>0</v>
      </c>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73"/>
      <c r="BC24" s="494">
        <f>BD24</f>
        <v>0</v>
      </c>
      <c r="BD24" s="415">
        <f>INT(BD20-BD22)</f>
        <v>0</v>
      </c>
      <c r="BE24" s="95"/>
      <c r="BF24" s="95"/>
      <c r="BG24" s="95"/>
      <c r="BH24" s="95"/>
      <c r="BI24" s="95"/>
      <c r="BJ24" s="95"/>
      <c r="BK24" s="95"/>
      <c r="BL24" s="95"/>
      <c r="BM24" s="95"/>
      <c r="BN24" s="17"/>
      <c r="BO24" s="17"/>
      <c r="BP24" s="17"/>
      <c r="BR24" s="409"/>
      <c r="BS24" s="496"/>
    </row>
    <row r="25" spans="1:71" ht="13.5" customHeight="1" thickBot="1">
      <c r="A25" s="502"/>
      <c r="B25" s="503"/>
      <c r="C25" s="503"/>
      <c r="D25" s="503"/>
      <c r="E25" s="503"/>
      <c r="F25" s="503"/>
      <c r="G25" s="503"/>
      <c r="H25" s="503"/>
      <c r="I25" s="503"/>
      <c r="J25" s="503"/>
      <c r="K25" s="503"/>
      <c r="L25" s="503"/>
      <c r="M25" s="504"/>
      <c r="N25" s="234"/>
      <c r="O25" s="233"/>
      <c r="P25" s="235"/>
      <c r="Q25" s="234"/>
      <c r="R25" s="233"/>
      <c r="S25" s="235"/>
      <c r="T25" s="234"/>
      <c r="U25" s="233"/>
      <c r="V25" s="235"/>
      <c r="W25" s="234"/>
      <c r="X25" s="233"/>
      <c r="Y25" s="236"/>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73"/>
      <c r="BC25" s="494"/>
      <c r="BD25" s="415"/>
      <c r="BE25" s="95"/>
      <c r="BF25" s="95"/>
      <c r="BG25" s="95"/>
      <c r="BH25" s="95"/>
      <c r="BI25" s="95"/>
      <c r="BJ25" s="95"/>
      <c r="BK25" s="95"/>
      <c r="BL25" s="95"/>
      <c r="BM25" s="95"/>
      <c r="BN25" s="17"/>
      <c r="BO25" s="17"/>
      <c r="BP25" s="17"/>
      <c r="BR25" s="410"/>
      <c r="BS25" s="497"/>
    </row>
    <row r="26" spans="1:65" ht="14.25" customHeight="1" thickBo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t="s">
        <v>24</v>
      </c>
      <c r="AW26" s="85"/>
      <c r="AX26" s="85"/>
      <c r="AY26" s="85"/>
      <c r="AZ26" s="96"/>
      <c r="BA26" s="96"/>
      <c r="BB26" s="97"/>
      <c r="BC26" s="97"/>
      <c r="BD26" s="97"/>
      <c r="BE26" s="97"/>
      <c r="BF26" s="97"/>
      <c r="BG26" s="97"/>
      <c r="BH26" s="97"/>
      <c r="BI26" s="97"/>
      <c r="BJ26" s="97"/>
      <c r="BK26" s="97"/>
      <c r="BL26" s="97"/>
      <c r="BM26" s="97"/>
    </row>
    <row r="27" spans="1:65" ht="13.5" customHeight="1" thickBot="1">
      <c r="A27" s="505" t="s">
        <v>42</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7"/>
      <c r="AH27" s="511" t="s">
        <v>43</v>
      </c>
      <c r="AI27" s="506"/>
      <c r="AJ27" s="506"/>
      <c r="AK27" s="507"/>
      <c r="AL27" s="506" t="s">
        <v>44</v>
      </c>
      <c r="AM27" s="506"/>
      <c r="AN27" s="506"/>
      <c r="AO27" s="506"/>
      <c r="AP27" s="507"/>
      <c r="AQ27" s="511" t="s">
        <v>45</v>
      </c>
      <c r="AR27" s="506"/>
      <c r="AS27" s="506"/>
      <c r="AT27" s="506"/>
      <c r="AU27" s="506"/>
      <c r="AV27" s="506"/>
      <c r="AW27" s="506"/>
      <c r="AX27" s="506"/>
      <c r="AY27" s="513"/>
      <c r="AZ27" s="417" t="s">
        <v>11</v>
      </c>
      <c r="BA27" s="418"/>
      <c r="BB27" s="418"/>
      <c r="BC27" s="418"/>
      <c r="BD27" s="418"/>
      <c r="BE27" s="418"/>
      <c r="BF27" s="418"/>
      <c r="BG27" s="418"/>
      <c r="BH27" s="418"/>
      <c r="BI27" s="418"/>
      <c r="BJ27" s="418"/>
      <c r="BK27" s="418"/>
      <c r="BL27" s="418"/>
      <c r="BM27" s="419"/>
    </row>
    <row r="28" spans="1:71" ht="13.5" customHeight="1">
      <c r="A28" s="508"/>
      <c r="B28" s="509"/>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09"/>
      <c r="AD28" s="509"/>
      <c r="AE28" s="509"/>
      <c r="AF28" s="509"/>
      <c r="AG28" s="510"/>
      <c r="AH28" s="512"/>
      <c r="AI28" s="509"/>
      <c r="AJ28" s="509"/>
      <c r="AK28" s="510"/>
      <c r="AL28" s="509"/>
      <c r="AM28" s="509"/>
      <c r="AN28" s="509"/>
      <c r="AO28" s="509"/>
      <c r="AP28" s="510"/>
      <c r="AQ28" s="512"/>
      <c r="AR28" s="509"/>
      <c r="AS28" s="509"/>
      <c r="AT28" s="509"/>
      <c r="AU28" s="509"/>
      <c r="AV28" s="509"/>
      <c r="AW28" s="509"/>
      <c r="AX28" s="509"/>
      <c r="AY28" s="514"/>
      <c r="AZ28" s="420"/>
      <c r="BA28" s="421"/>
      <c r="BB28" s="421"/>
      <c r="BC28" s="421"/>
      <c r="BD28" s="421"/>
      <c r="BE28" s="421"/>
      <c r="BF28" s="421"/>
      <c r="BG28" s="421"/>
      <c r="BH28" s="421"/>
      <c r="BI28" s="421"/>
      <c r="BJ28" s="421"/>
      <c r="BK28" s="421"/>
      <c r="BL28" s="421"/>
      <c r="BM28" s="422"/>
      <c r="BR28" s="423" t="s">
        <v>38</v>
      </c>
      <c r="BS28" s="424"/>
    </row>
    <row r="29" spans="1:79" ht="13.5" customHeight="1">
      <c r="A29" s="188"/>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90"/>
      <c r="AH29" s="194"/>
      <c r="AI29" s="195"/>
      <c r="AJ29" s="195"/>
      <c r="AK29" s="196"/>
      <c r="AL29" s="200"/>
      <c r="AM29" s="200"/>
      <c r="AN29" s="200"/>
      <c r="AO29" s="200"/>
      <c r="AP29" s="201"/>
      <c r="AQ29" s="180">
        <f>IF(LEN(BS29)-8&lt;1,"",MID(BS29,LEN(BS29)-8,1))</f>
      </c>
      <c r="AR29" s="182">
        <f>IF(LEN(BS29)-7&lt;1,"",MID(BS29,LEN(BS29)-7,1))</f>
      </c>
      <c r="AS29" s="184">
        <f>IF(LEN(BS29)-6&lt;1,"",MID(BS29,LEN(BS29)-6,1))</f>
      </c>
      <c r="AT29" s="180">
        <f>IF(LEN(BS29)-5&lt;1,"",MID(BS29,LEN(BS29)-5,1))</f>
      </c>
      <c r="AU29" s="182">
        <f>IF(LEN(BS29)-4&lt;1,"",MID(BS29,LEN(BS29)-4,1))</f>
      </c>
      <c r="AV29" s="184">
        <f>IF(LEN(BS29)-3&lt;1,"",MID(BS29,LEN(BS29)-3,1))</f>
      </c>
      <c r="AW29" s="180">
        <f>IF(LEN(BS29)-2&lt;1,"",MID(BS29,LEN(BS29)-2,1))</f>
      </c>
      <c r="AX29" s="182">
        <f>IF(LEN(BS29)-1&lt;1,"",MID(BS29,LEN(BS29)-1,1))</f>
      </c>
      <c r="AY29" s="186">
        <f>IF(BS29="","",MID(BS29,LEN(BS29),1))</f>
      </c>
      <c r="AZ29" s="98"/>
      <c r="BA29" s="98"/>
      <c r="BB29" s="73"/>
      <c r="BC29" s="99"/>
      <c r="BD29" s="99">
        <f>BS29</f>
        <v>0</v>
      </c>
      <c r="BE29" s="100"/>
      <c r="BF29" s="100"/>
      <c r="BG29" s="100"/>
      <c r="BH29" s="100"/>
      <c r="BI29" s="100"/>
      <c r="BJ29" s="100"/>
      <c r="BK29" s="100"/>
      <c r="BL29" s="100"/>
      <c r="BM29" s="101"/>
      <c r="BN29" s="17"/>
      <c r="BO29" s="17"/>
      <c r="BP29" s="17"/>
      <c r="BQ29" s="17"/>
      <c r="BR29" s="408">
        <v>1</v>
      </c>
      <c r="BS29" s="425"/>
      <c r="BT29" s="17"/>
      <c r="BU29" s="17"/>
      <c r="BV29" s="17"/>
      <c r="BW29" s="17"/>
      <c r="BX29" s="17"/>
      <c r="BY29" s="17"/>
      <c r="BZ29" s="17"/>
      <c r="CA29" s="17"/>
    </row>
    <row r="30" spans="1:79"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3"/>
      <c r="AH30" s="197"/>
      <c r="AI30" s="198"/>
      <c r="AJ30" s="198"/>
      <c r="AK30" s="199"/>
      <c r="AL30" s="202"/>
      <c r="AM30" s="202"/>
      <c r="AN30" s="202"/>
      <c r="AO30" s="202"/>
      <c r="AP30" s="203"/>
      <c r="AQ30" s="181"/>
      <c r="AR30" s="183"/>
      <c r="AS30" s="185"/>
      <c r="AT30" s="181"/>
      <c r="AU30" s="183"/>
      <c r="AV30" s="185"/>
      <c r="AW30" s="181"/>
      <c r="AX30" s="183"/>
      <c r="AY30" s="187"/>
      <c r="AZ30" s="102"/>
      <c r="BA30" s="102"/>
      <c r="BB30" s="73"/>
      <c r="BC30" s="99"/>
      <c r="BD30" s="99"/>
      <c r="BE30" s="103"/>
      <c r="BF30" s="103"/>
      <c r="BG30" s="103"/>
      <c r="BH30" s="103"/>
      <c r="BI30" s="103"/>
      <c r="BJ30" s="103"/>
      <c r="BK30" s="103"/>
      <c r="BL30" s="103"/>
      <c r="BM30" s="104"/>
      <c r="BN30" s="17"/>
      <c r="BO30" s="17"/>
      <c r="BP30" s="17"/>
      <c r="BQ30" s="17"/>
      <c r="BR30" s="409"/>
      <c r="BS30" s="426"/>
      <c r="BT30" s="17"/>
      <c r="BU30" s="17"/>
      <c r="BV30" s="17"/>
      <c r="BW30" s="17"/>
      <c r="BX30" s="17"/>
      <c r="BY30" s="17"/>
      <c r="BZ30" s="17"/>
      <c r="CA30" s="17"/>
    </row>
    <row r="31" spans="1:79" ht="13.5" customHeight="1">
      <c r="A31" s="188"/>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90"/>
      <c r="AH31" s="194"/>
      <c r="AI31" s="195"/>
      <c r="AJ31" s="195"/>
      <c r="AK31" s="196"/>
      <c r="AL31" s="200"/>
      <c r="AM31" s="200"/>
      <c r="AN31" s="200"/>
      <c r="AO31" s="200"/>
      <c r="AP31" s="201"/>
      <c r="AQ31" s="180">
        <f>IF(LEN(BS32)-8&lt;1,"",MID(BS32,LEN(BS32)-8,1))</f>
      </c>
      <c r="AR31" s="182">
        <f>IF(LEN(BS32)-7&lt;1,"",MID(BS32,LEN(BS32)-7,1))</f>
      </c>
      <c r="AS31" s="184">
        <f>IF(LEN(BS32)-6&lt;1,"",MID(BS32,LEN(BS32)-6,1))</f>
      </c>
      <c r="AT31" s="180">
        <f>IF(LEN(BS32)-5&lt;1,"",MID(BS32,LEN(BS32)-5,1))</f>
      </c>
      <c r="AU31" s="182">
        <f>IF(LEN(BS32)-4&lt;1,"",MID(BS32,LEN(BS32)-4,1))</f>
      </c>
      <c r="AV31" s="184">
        <f>IF(LEN(BS32)-3&lt;1,"",MID(BS32,LEN(BS32)-3,1))</f>
      </c>
      <c r="AW31" s="180">
        <f>IF(LEN(BS32)-2&lt;1,"",MID(BS32,LEN(BS32)-2,1))</f>
      </c>
      <c r="AX31" s="182">
        <f>IF(LEN(BS32)-1&lt;1,"",MID(BS32,LEN(BS32)-1,1))</f>
      </c>
      <c r="AY31" s="186">
        <f>IF(BS32="","",MID(BS32,LEN(BS32),1))</f>
      </c>
      <c r="AZ31" s="288"/>
      <c r="BA31" s="288"/>
      <c r="BB31" s="73"/>
      <c r="BC31" s="415"/>
      <c r="BD31" s="415">
        <f>BS32</f>
        <v>0</v>
      </c>
      <c r="BE31" s="95"/>
      <c r="BF31" s="95"/>
      <c r="BG31" s="95"/>
      <c r="BH31" s="95"/>
      <c r="BI31" s="95"/>
      <c r="BJ31" s="95"/>
      <c r="BK31" s="95"/>
      <c r="BL31" s="95"/>
      <c r="BM31" s="105"/>
      <c r="BN31" s="17"/>
      <c r="BO31" s="17"/>
      <c r="BP31" s="17"/>
      <c r="BQ31" s="17"/>
      <c r="BR31" s="416"/>
      <c r="BS31" s="427"/>
      <c r="BT31" s="17"/>
      <c r="BU31" s="17"/>
      <c r="BV31" s="17"/>
      <c r="BW31" s="17"/>
      <c r="BX31" s="17"/>
      <c r="BY31" s="17"/>
      <c r="BZ31" s="17"/>
      <c r="CA31" s="17"/>
    </row>
    <row r="32" spans="1:79" ht="13.5" customHeight="1">
      <c r="A32" s="191"/>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3"/>
      <c r="AH32" s="197"/>
      <c r="AI32" s="198"/>
      <c r="AJ32" s="198"/>
      <c r="AK32" s="199"/>
      <c r="AL32" s="202"/>
      <c r="AM32" s="202"/>
      <c r="AN32" s="202"/>
      <c r="AO32" s="202"/>
      <c r="AP32" s="203"/>
      <c r="AQ32" s="181"/>
      <c r="AR32" s="183"/>
      <c r="AS32" s="185"/>
      <c r="AT32" s="181"/>
      <c r="AU32" s="183"/>
      <c r="AV32" s="185"/>
      <c r="AW32" s="181"/>
      <c r="AX32" s="183"/>
      <c r="AY32" s="187"/>
      <c r="AZ32" s="401"/>
      <c r="BA32" s="401"/>
      <c r="BB32" s="73"/>
      <c r="BC32" s="415"/>
      <c r="BD32" s="415"/>
      <c r="BE32" s="95"/>
      <c r="BF32" s="95"/>
      <c r="BG32" s="95"/>
      <c r="BH32" s="95"/>
      <c r="BI32" s="95"/>
      <c r="BJ32" s="95"/>
      <c r="BK32" s="95"/>
      <c r="BL32" s="95"/>
      <c r="BM32" s="105"/>
      <c r="BN32" s="17"/>
      <c r="BO32" s="17"/>
      <c r="BP32" s="17"/>
      <c r="BQ32" s="17"/>
      <c r="BR32" s="408">
        <v>2</v>
      </c>
      <c r="BS32" s="411"/>
      <c r="BT32" s="17"/>
      <c r="BU32" s="17"/>
      <c r="BV32" s="17"/>
      <c r="BW32" s="17"/>
      <c r="BX32" s="17"/>
      <c r="BY32" s="17"/>
      <c r="BZ32" s="17"/>
      <c r="CA32" s="17"/>
    </row>
    <row r="33" spans="1:79" ht="13.5" customHeight="1">
      <c r="A33" s="188"/>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90"/>
      <c r="AH33" s="194"/>
      <c r="AI33" s="195"/>
      <c r="AJ33" s="195"/>
      <c r="AK33" s="196"/>
      <c r="AL33" s="200"/>
      <c r="AM33" s="200"/>
      <c r="AN33" s="200"/>
      <c r="AO33" s="200"/>
      <c r="AP33" s="201"/>
      <c r="AQ33" s="180">
        <f>IF(LEN(BS35)-8&lt;1,"",MID(BS35,LEN(BS35)-8,1))</f>
      </c>
      <c r="AR33" s="182">
        <f>IF(LEN(BS35)-7&lt;1,"",MID(BS35,LEN(BS35)-7,1))</f>
      </c>
      <c r="AS33" s="184">
        <f>IF(LEN(BS35)-6&lt;1,"",MID(BS35,LEN(BS35)-6,1))</f>
      </c>
      <c r="AT33" s="180">
        <f>IF(LEN(BS35)-5&lt;1,"",MID(BS35,LEN(BS35)-5,1))</f>
      </c>
      <c r="AU33" s="182">
        <f>IF(LEN(BS35)-4&lt;1,"",MID(BS35,LEN(BS35)-4,1))</f>
      </c>
      <c r="AV33" s="184">
        <f>IF(LEN(BS35)-3&lt;1,"",MID(BS35,LEN(BS35)-3,1))</f>
      </c>
      <c r="AW33" s="180">
        <f>IF(LEN(BS35)-2&lt;1,"",MID(BS35,LEN(BS35)-2,1))</f>
      </c>
      <c r="AX33" s="182">
        <f>IF(LEN(BS35)-1&lt;1,"",MID(BS35,LEN(BS35)-1,1))</f>
      </c>
      <c r="AY33" s="186">
        <f>IF(BS35="","",MID(BS35,LEN(BS35),1))</f>
      </c>
      <c r="AZ33" s="288"/>
      <c r="BA33" s="288"/>
      <c r="BB33" s="106"/>
      <c r="BC33" s="407"/>
      <c r="BD33" s="407">
        <f>BS35</f>
        <v>0</v>
      </c>
      <c r="BE33" s="100"/>
      <c r="BF33" s="100"/>
      <c r="BG33" s="100"/>
      <c r="BH33" s="100"/>
      <c r="BI33" s="100"/>
      <c r="BJ33" s="100"/>
      <c r="BK33" s="100"/>
      <c r="BL33" s="100"/>
      <c r="BM33" s="101"/>
      <c r="BN33" s="17"/>
      <c r="BO33" s="17"/>
      <c r="BP33" s="17"/>
      <c r="BQ33" s="17"/>
      <c r="BR33" s="409"/>
      <c r="BS33" s="412"/>
      <c r="BT33" s="17"/>
      <c r="BU33" s="17"/>
      <c r="BV33" s="17"/>
      <c r="BW33" s="17"/>
      <c r="BX33" s="17"/>
      <c r="BY33" s="17"/>
      <c r="BZ33" s="17"/>
      <c r="CA33" s="17"/>
    </row>
    <row r="34" spans="1:79" ht="13.5" customHeight="1">
      <c r="A34" s="191"/>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3"/>
      <c r="AH34" s="197"/>
      <c r="AI34" s="198"/>
      <c r="AJ34" s="198"/>
      <c r="AK34" s="199"/>
      <c r="AL34" s="202"/>
      <c r="AM34" s="202"/>
      <c r="AN34" s="202"/>
      <c r="AO34" s="202"/>
      <c r="AP34" s="203"/>
      <c r="AQ34" s="181"/>
      <c r="AR34" s="183"/>
      <c r="AS34" s="185"/>
      <c r="AT34" s="181"/>
      <c r="AU34" s="183"/>
      <c r="AV34" s="185"/>
      <c r="AW34" s="181"/>
      <c r="AX34" s="183"/>
      <c r="AY34" s="187"/>
      <c r="AZ34" s="401"/>
      <c r="BA34" s="401"/>
      <c r="BB34" s="107"/>
      <c r="BC34" s="403"/>
      <c r="BD34" s="403"/>
      <c r="BE34" s="103"/>
      <c r="BF34" s="103"/>
      <c r="BG34" s="103"/>
      <c r="BH34" s="103"/>
      <c r="BI34" s="103"/>
      <c r="BJ34" s="103"/>
      <c r="BK34" s="103"/>
      <c r="BL34" s="103"/>
      <c r="BM34" s="104"/>
      <c r="BN34" s="17"/>
      <c r="BO34" s="17"/>
      <c r="BP34" s="17"/>
      <c r="BQ34" s="17"/>
      <c r="BR34" s="416"/>
      <c r="BS34" s="414"/>
      <c r="BT34" s="17"/>
      <c r="BU34" s="17"/>
      <c r="BV34" s="17"/>
      <c r="BW34" s="17"/>
      <c r="BX34" s="17"/>
      <c r="BY34" s="17"/>
      <c r="BZ34" s="17"/>
      <c r="CA34" s="17"/>
    </row>
    <row r="35" spans="1:79" ht="13.5" customHeight="1">
      <c r="A35" s="188"/>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90"/>
      <c r="AH35" s="194"/>
      <c r="AI35" s="195"/>
      <c r="AJ35" s="195"/>
      <c r="AK35" s="196"/>
      <c r="AL35" s="200"/>
      <c r="AM35" s="200"/>
      <c r="AN35" s="200"/>
      <c r="AO35" s="200"/>
      <c r="AP35" s="201"/>
      <c r="AQ35" s="180">
        <f>IF(LEN(BS38)-8&lt;1,"",MID(BS38,LEN(BS38)-8,1))</f>
      </c>
      <c r="AR35" s="182">
        <f>IF(LEN(BS38)-7&lt;1,"",MID(BS38,LEN(BS38)-7,1))</f>
      </c>
      <c r="AS35" s="184">
        <f>IF(LEN(BS38)-6&lt;1,"",MID(BS38,LEN(BS38)-6,1))</f>
      </c>
      <c r="AT35" s="180">
        <f>IF(LEN(BS38)-5&lt;1,"",MID(BS38,LEN(BS38)-5,1))</f>
      </c>
      <c r="AU35" s="182">
        <f>IF(LEN(BS38)-4&lt;1,"",MID(BS38,LEN(BS38)-4,1))</f>
      </c>
      <c r="AV35" s="184">
        <f>IF(LEN(BS38)-3&lt;1,"",MID(BS38,LEN(BS38)-3,1))</f>
      </c>
      <c r="AW35" s="180">
        <f>IF(LEN(BS38)-2&lt;1,"",MID(BS38,LEN(BS38)-2,1))</f>
      </c>
      <c r="AX35" s="182">
        <f>IF(LEN(BS38)-1&lt;1,"",MID(BS38,LEN(BS38)-1,1))</f>
      </c>
      <c r="AY35" s="186">
        <f>IF(BS38="","",MID(BS38,LEN(BS38),1))</f>
      </c>
      <c r="AZ35" s="288"/>
      <c r="BA35" s="288"/>
      <c r="BB35" s="73"/>
      <c r="BC35" s="402"/>
      <c r="BD35" s="402">
        <f>BS38</f>
        <v>0</v>
      </c>
      <c r="BE35" s="95"/>
      <c r="BF35" s="95"/>
      <c r="BG35" s="95"/>
      <c r="BH35" s="95"/>
      <c r="BI35" s="95"/>
      <c r="BJ35" s="95"/>
      <c r="BK35" s="95"/>
      <c r="BL35" s="95"/>
      <c r="BM35" s="105"/>
      <c r="BN35" s="17"/>
      <c r="BO35" s="17"/>
      <c r="BP35" s="17"/>
      <c r="BQ35" s="17"/>
      <c r="BR35" s="398">
        <v>3</v>
      </c>
      <c r="BS35" s="404"/>
      <c r="BT35" s="17"/>
      <c r="BU35" s="17"/>
      <c r="BV35" s="17"/>
      <c r="BW35" s="17"/>
      <c r="BX35" s="17"/>
      <c r="BY35" s="17"/>
      <c r="BZ35" s="17"/>
      <c r="CA35" s="17"/>
    </row>
    <row r="36" spans="1:79" ht="13.5" customHeight="1">
      <c r="A36" s="191"/>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3"/>
      <c r="AH36" s="197"/>
      <c r="AI36" s="198"/>
      <c r="AJ36" s="198"/>
      <c r="AK36" s="199"/>
      <c r="AL36" s="202"/>
      <c r="AM36" s="202"/>
      <c r="AN36" s="202"/>
      <c r="AO36" s="202"/>
      <c r="AP36" s="203"/>
      <c r="AQ36" s="181"/>
      <c r="AR36" s="183"/>
      <c r="AS36" s="185"/>
      <c r="AT36" s="181"/>
      <c r="AU36" s="183"/>
      <c r="AV36" s="185"/>
      <c r="AW36" s="181"/>
      <c r="AX36" s="183"/>
      <c r="AY36" s="187"/>
      <c r="AZ36" s="401"/>
      <c r="BA36" s="401"/>
      <c r="BB36" s="97"/>
      <c r="BC36" s="403"/>
      <c r="BD36" s="403"/>
      <c r="BE36" s="103"/>
      <c r="BF36" s="103"/>
      <c r="BG36" s="103"/>
      <c r="BH36" s="103"/>
      <c r="BI36" s="103"/>
      <c r="BJ36" s="103"/>
      <c r="BK36" s="103"/>
      <c r="BL36" s="103"/>
      <c r="BM36" s="104"/>
      <c r="BN36" s="17"/>
      <c r="BO36" s="17"/>
      <c r="BP36" s="17"/>
      <c r="BQ36" s="17"/>
      <c r="BR36" s="399"/>
      <c r="BS36" s="405"/>
      <c r="BT36" s="17"/>
      <c r="BU36" s="17"/>
      <c r="BV36" s="17"/>
      <c r="BW36" s="17"/>
      <c r="BX36" s="17"/>
      <c r="BY36" s="17"/>
      <c r="BZ36" s="17"/>
      <c r="CA36" s="17"/>
    </row>
    <row r="37" spans="1:79" ht="13.5" customHeight="1">
      <c r="A37" s="515" t="s">
        <v>32</v>
      </c>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159">
        <f>IF(LEN(BC37)-8&lt;1,"",MID(BC37,LEN(BC37)-8,1))</f>
      </c>
      <c r="AR37" s="148">
        <f>IF(LEN(BC37)-7&lt;1,"",MID(BC37,LEN(BC37)-7,1))</f>
      </c>
      <c r="AS37" s="150">
        <f>IF(LEN(BC37)-6&lt;1,"",MID(BC37,LEN(BC37)-6,1))</f>
      </c>
      <c r="AT37" s="152">
        <f>IF(LEN(BC37)-5&lt;1,"",MID(BC37,LEN(BC37)-5,1))</f>
      </c>
      <c r="AU37" s="148">
        <f>IF(LEN(BC37)-4&lt;1,"",MID(BC37,LEN(BC37)-4,1))</f>
      </c>
      <c r="AV37" s="150">
        <f>IF(LEN(BC37)-3&lt;1,"",MID(BC37,LEN(BC37)-3,1))</f>
      </c>
      <c r="AW37" s="152">
        <f>IF(LEN(BC37)-2&lt;1,"",MID(BC37,LEN(BC37)-2,1))</f>
      </c>
      <c r="AX37" s="148">
        <f>IF(LEN(BC37)-1&lt;1,"",MID(BC37,LEN(BC37)-1,1))</f>
      </c>
      <c r="AY37" s="154" t="str">
        <f>MID(BC37,LEN(BC37),1)</f>
        <v>0</v>
      </c>
      <c r="AZ37" s="288"/>
      <c r="BA37" s="288"/>
      <c r="BB37" s="109"/>
      <c r="BC37" s="390">
        <f>BD37</f>
        <v>0</v>
      </c>
      <c r="BD37" s="407">
        <f>INT(SUM(BD29:BD36))</f>
        <v>0</v>
      </c>
      <c r="BE37" s="100"/>
      <c r="BF37" s="100"/>
      <c r="BG37" s="100"/>
      <c r="BH37" s="100"/>
      <c r="BI37" s="100"/>
      <c r="BJ37" s="100"/>
      <c r="BK37" s="100"/>
      <c r="BL37" s="100"/>
      <c r="BM37" s="100"/>
      <c r="BN37" s="17"/>
      <c r="BO37" s="17"/>
      <c r="BP37" s="17"/>
      <c r="BQ37" s="17"/>
      <c r="BR37" s="400"/>
      <c r="BS37" s="406"/>
      <c r="BT37" s="17"/>
      <c r="BU37" s="17"/>
      <c r="BV37" s="17"/>
      <c r="BW37" s="17"/>
      <c r="BX37" s="17"/>
      <c r="BY37" s="17"/>
      <c r="BZ37" s="17"/>
      <c r="CA37" s="17"/>
    </row>
    <row r="38" spans="1:79" ht="6.75" customHeight="1">
      <c r="A38" s="515"/>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16"/>
      <c r="AI38" s="516"/>
      <c r="AJ38" s="516"/>
      <c r="AK38" s="516"/>
      <c r="AL38" s="516"/>
      <c r="AM38" s="516"/>
      <c r="AN38" s="516"/>
      <c r="AO38" s="516"/>
      <c r="AP38" s="516"/>
      <c r="AQ38" s="160"/>
      <c r="AR38" s="149"/>
      <c r="AS38" s="151"/>
      <c r="AT38" s="153"/>
      <c r="AU38" s="149"/>
      <c r="AV38" s="151"/>
      <c r="AW38" s="153"/>
      <c r="AX38" s="149"/>
      <c r="AY38" s="155"/>
      <c r="AZ38" s="291"/>
      <c r="BA38" s="291"/>
      <c r="BB38" s="77"/>
      <c r="BC38" s="391"/>
      <c r="BD38" s="402"/>
      <c r="BE38" s="108"/>
      <c r="BF38" s="108"/>
      <c r="BG38" s="108"/>
      <c r="BH38" s="108"/>
      <c r="BI38" s="108"/>
      <c r="BJ38" s="108"/>
      <c r="BK38" s="108"/>
      <c r="BL38" s="108"/>
      <c r="BM38" s="108"/>
      <c r="BN38" s="17"/>
      <c r="BO38" s="17"/>
      <c r="BP38" s="17"/>
      <c r="BQ38" s="17"/>
      <c r="BR38" s="408">
        <v>4</v>
      </c>
      <c r="BS38" s="411"/>
      <c r="BT38" s="17"/>
      <c r="BU38" s="17"/>
      <c r="BV38" s="17"/>
      <c r="BW38" s="17"/>
      <c r="BX38" s="17"/>
      <c r="BY38" s="17"/>
      <c r="BZ38" s="17"/>
      <c r="CA38" s="17"/>
    </row>
    <row r="39" spans="1:79" ht="13.5" customHeight="1">
      <c r="A39" s="515" t="s">
        <v>41</v>
      </c>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7"/>
      <c r="AH39" s="518" t="s">
        <v>37</v>
      </c>
      <c r="AI39" s="519"/>
      <c r="AJ39" s="519"/>
      <c r="AK39" s="519"/>
      <c r="AL39" s="519"/>
      <c r="AM39" s="519"/>
      <c r="AN39" s="519"/>
      <c r="AO39" s="519"/>
      <c r="AP39" s="519"/>
      <c r="AQ39" s="159">
        <f>IF(LEN(BC39)-8&lt;1,"",MID(BC39,LEN(BC39)-8,1))</f>
      </c>
      <c r="AR39" s="148">
        <f>IF(LEN(BC39)-7&lt;1,"",MID(BC39,LEN(BC39)-7,1))</f>
      </c>
      <c r="AS39" s="150">
        <f>IF(LEN(BC39)-6&lt;1,"",MID(BC39,LEN(BC39)-6,1))</f>
      </c>
      <c r="AT39" s="152">
        <f>IF(LEN(BC39)-5&lt;1,"",MID(BC39,LEN(BC39)-5,1))</f>
      </c>
      <c r="AU39" s="148">
        <f>IF(LEN(BC39)-4&lt;1,"",MID(BC39,LEN(BC39)-4,1))</f>
      </c>
      <c r="AV39" s="150">
        <f>IF(LEN(BC39)-3&lt;1,"",MID(BC39,LEN(BC39)-3,1))</f>
      </c>
      <c r="AW39" s="152">
        <f>IF(LEN(BC39)-2&lt;1,"",MID(BC39,LEN(BC39)-2,1))</f>
      </c>
      <c r="AX39" s="148">
        <f>IF(LEN(BC39)-1&lt;1,"",MID(BC39,LEN(BC39)-1,1))</f>
      </c>
      <c r="AY39" s="154" t="str">
        <f>MID(BC39,LEN(BC39),1)</f>
        <v>0</v>
      </c>
      <c r="AZ39" s="291"/>
      <c r="BA39" s="291"/>
      <c r="BB39" s="77"/>
      <c r="BC39" s="387">
        <f>ROUNDDOWN(BC37*0.1,0)</f>
        <v>0</v>
      </c>
      <c r="BD39" s="393"/>
      <c r="BE39" s="110"/>
      <c r="BF39" s="110"/>
      <c r="BG39" s="110"/>
      <c r="BH39" s="110"/>
      <c r="BI39" s="110"/>
      <c r="BJ39" s="110"/>
      <c r="BK39" s="110"/>
      <c r="BL39" s="110"/>
      <c r="BM39" s="110"/>
      <c r="BN39" s="16"/>
      <c r="BO39" s="16"/>
      <c r="BP39" s="16"/>
      <c r="BQ39" s="16"/>
      <c r="BR39" s="409"/>
      <c r="BS39" s="412"/>
      <c r="BT39" s="16"/>
      <c r="BU39" s="16"/>
      <c r="BV39" s="16"/>
      <c r="BW39" s="16"/>
      <c r="BX39" s="16"/>
      <c r="BY39" s="16"/>
      <c r="BZ39" s="16"/>
      <c r="CA39" s="16"/>
    </row>
    <row r="40" spans="1:79" ht="8.25" customHeight="1" thickBot="1">
      <c r="A40" s="515"/>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7"/>
      <c r="AH40" s="518"/>
      <c r="AI40" s="519"/>
      <c r="AJ40" s="519"/>
      <c r="AK40" s="519"/>
      <c r="AL40" s="519"/>
      <c r="AM40" s="519"/>
      <c r="AN40" s="519"/>
      <c r="AO40" s="519"/>
      <c r="AP40" s="519"/>
      <c r="AQ40" s="160"/>
      <c r="AR40" s="149"/>
      <c r="AS40" s="151"/>
      <c r="AT40" s="153"/>
      <c r="AU40" s="149"/>
      <c r="AV40" s="151"/>
      <c r="AW40" s="153"/>
      <c r="AX40" s="149"/>
      <c r="AY40" s="155"/>
      <c r="AZ40" s="291"/>
      <c r="BA40" s="291"/>
      <c r="BB40" s="77"/>
      <c r="BC40" s="387"/>
      <c r="BD40" s="393"/>
      <c r="BE40" s="110"/>
      <c r="BF40" s="110"/>
      <c r="BG40" s="110"/>
      <c r="BH40" s="110"/>
      <c r="BI40" s="110"/>
      <c r="BJ40" s="110"/>
      <c r="BK40" s="110"/>
      <c r="BL40" s="110"/>
      <c r="BM40" s="110"/>
      <c r="BN40" s="16"/>
      <c r="BO40" s="16"/>
      <c r="BP40" s="16"/>
      <c r="BQ40" s="16"/>
      <c r="BR40" s="410"/>
      <c r="BS40" s="413"/>
      <c r="BT40" s="16"/>
      <c r="BU40" s="16"/>
      <c r="BV40" s="16"/>
      <c r="BW40" s="16"/>
      <c r="BX40" s="16"/>
      <c r="BY40" s="16"/>
      <c r="BZ40" s="16"/>
      <c r="CA40" s="16"/>
    </row>
    <row r="41" spans="1:79" ht="13.5" customHeight="1">
      <c r="A41" s="515" t="s">
        <v>36</v>
      </c>
      <c r="B41" s="516"/>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144">
        <f>IF(LEN(BC41)-8&lt;1,"",MID(BC41,LEN(BC41)-8,1))</f>
      </c>
      <c r="AR41" s="133">
        <f>IF(LEN(BC41)-7&lt;1,"",MID(BC41,LEN(BC41)-7,1))</f>
      </c>
      <c r="AS41" s="146">
        <f>IF(LEN(BC41)-6&lt;1,"",MID(BC41,LEN(BC41)-6,1))</f>
      </c>
      <c r="AT41" s="131">
        <f>IF(LEN(BC41)-5&lt;1,"",MID(BC41,LEN(BC41)-5,1))</f>
      </c>
      <c r="AU41" s="133">
        <f>IF(LEN(BC41)-4&lt;1,"",MID(BC41,LEN(BC41)-4,1))</f>
      </c>
      <c r="AV41" s="146">
        <f>IF(LEN(BC41)-3&lt;1,"",MID(BC41,LEN(BC41)-3,1))</f>
      </c>
      <c r="AW41" s="131">
        <f>IF(LEN(BC41)-2&lt;1,"",MID(BC41,LEN(BC41)-2,1))</f>
      </c>
      <c r="AX41" s="133">
        <f>IF(LEN(BC41)-1&lt;1,"",MID(BC41,LEN(BC41)-1,1))</f>
      </c>
      <c r="AY41" s="135" t="str">
        <f>MID(BC41,LEN(BC41),1)</f>
        <v>0</v>
      </c>
      <c r="AZ41" s="291"/>
      <c r="BA41" s="291"/>
      <c r="BB41" s="77"/>
      <c r="BC41" s="392">
        <f>SUM(BC37:BC40)</f>
        <v>0</v>
      </c>
      <c r="BD41" s="393"/>
      <c r="BE41" s="110"/>
      <c r="BF41" s="110"/>
      <c r="BG41" s="110"/>
      <c r="BH41" s="110"/>
      <c r="BI41" s="110"/>
      <c r="BJ41" s="110"/>
      <c r="BK41" s="110"/>
      <c r="BL41" s="110"/>
      <c r="BM41" s="110"/>
      <c r="BN41" s="16"/>
      <c r="BO41" s="16"/>
      <c r="BP41" s="16"/>
      <c r="BQ41" s="16"/>
      <c r="BR41" s="16"/>
      <c r="BS41" s="16"/>
      <c r="BT41" s="16"/>
      <c r="BU41" s="16"/>
      <c r="BV41" s="16"/>
      <c r="BW41" s="16"/>
      <c r="BX41" s="16"/>
      <c r="BY41" s="16"/>
      <c r="BZ41" s="16"/>
      <c r="CA41" s="16"/>
    </row>
    <row r="42" spans="1:79" ht="8.25" customHeight="1" thickBot="1">
      <c r="A42" s="520"/>
      <c r="B42" s="521"/>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145"/>
      <c r="AR42" s="134"/>
      <c r="AS42" s="147"/>
      <c r="AT42" s="132"/>
      <c r="AU42" s="134"/>
      <c r="AV42" s="147"/>
      <c r="AW42" s="132"/>
      <c r="AX42" s="134"/>
      <c r="AY42" s="136"/>
      <c r="AZ42" s="291"/>
      <c r="BA42" s="291"/>
      <c r="BB42" s="77"/>
      <c r="BC42" s="387"/>
      <c r="BD42" s="393"/>
      <c r="BE42" s="110"/>
      <c r="BF42" s="110"/>
      <c r="BG42" s="110"/>
      <c r="BH42" s="110"/>
      <c r="BI42" s="110"/>
      <c r="BJ42" s="110"/>
      <c r="BK42" s="110"/>
      <c r="BL42" s="110"/>
      <c r="BM42" s="110"/>
      <c r="BN42" s="16"/>
      <c r="BO42" s="16"/>
      <c r="BP42" s="16"/>
      <c r="BQ42" s="16"/>
      <c r="BR42" s="16"/>
      <c r="BS42" s="16"/>
      <c r="BT42" s="16"/>
      <c r="BU42" s="16"/>
      <c r="BV42" s="16"/>
      <c r="BW42" s="16"/>
      <c r="BX42" s="16"/>
      <c r="BY42" s="16"/>
      <c r="BZ42" s="16"/>
      <c r="CA42" s="16"/>
    </row>
    <row r="43" spans="1:71" ht="14.25" thickBot="1">
      <c r="A43" s="85"/>
      <c r="B43" s="85"/>
      <c r="C43" s="85"/>
      <c r="D43" s="85"/>
      <c r="E43" s="85"/>
      <c r="F43" s="85"/>
      <c r="G43" s="85"/>
      <c r="H43" s="85"/>
      <c r="I43" s="85"/>
      <c r="J43" s="85"/>
      <c r="K43" s="85"/>
      <c r="L43" s="85"/>
      <c r="M43" s="85"/>
      <c r="N43" s="85"/>
      <c r="O43" s="85"/>
      <c r="P43" s="85"/>
      <c r="Q43" s="85"/>
      <c r="R43" s="85"/>
      <c r="S43" s="85"/>
      <c r="T43" s="85"/>
      <c r="U43" s="85"/>
      <c r="V43" s="85"/>
      <c r="W43" s="85"/>
      <c r="X43" s="85"/>
      <c r="Y43" s="86"/>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9"/>
      <c r="BO43" s="9"/>
      <c r="BP43" s="9"/>
      <c r="BQ43" s="9"/>
      <c r="BR43" s="16"/>
      <c r="BS43" s="16"/>
    </row>
    <row r="44" spans="1:70" ht="13.5">
      <c r="A44" s="611" t="s">
        <v>35</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612"/>
      <c r="BG44" s="612"/>
      <c r="BH44" s="612"/>
      <c r="BI44" s="612"/>
      <c r="BJ44" s="612"/>
      <c r="BK44" s="612"/>
      <c r="BL44" s="612"/>
      <c r="BM44" s="613"/>
      <c r="BN44" s="38"/>
      <c r="BR44" s="14"/>
    </row>
    <row r="45" spans="1:66" ht="13.5">
      <c r="A45" s="61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615"/>
      <c r="BN45" s="38"/>
    </row>
    <row r="46" spans="1:66" ht="13.5">
      <c r="A46" s="614"/>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615"/>
      <c r="BN46" s="38"/>
    </row>
    <row r="47" spans="1:65" ht="14.25" thickBot="1">
      <c r="A47" s="616"/>
      <c r="B47" s="617"/>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8"/>
    </row>
    <row r="48" spans="1:65" ht="3" customHeight="1">
      <c r="A48" s="609"/>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609"/>
      <c r="BK48" s="609"/>
      <c r="BL48" s="609"/>
      <c r="BM48" s="609"/>
    </row>
    <row r="49" spans="60:65" ht="13.5">
      <c r="BH49" s="610" t="s">
        <v>63</v>
      </c>
      <c r="BI49" s="610"/>
      <c r="BJ49" s="610"/>
      <c r="BK49" s="610"/>
      <c r="BL49" s="610"/>
      <c r="BM49" s="610"/>
    </row>
    <row r="50" spans="60:65" ht="13.5">
      <c r="BH50" s="610"/>
      <c r="BI50" s="610"/>
      <c r="BJ50" s="610"/>
      <c r="BK50" s="610"/>
      <c r="BL50" s="610"/>
      <c r="BM50" s="610"/>
    </row>
    <row r="51" ht="13.5">
      <c r="BH51" t="s">
        <v>62</v>
      </c>
    </row>
    <row r="52" ht="13.5">
      <c r="BH52" t="s">
        <v>61</v>
      </c>
    </row>
  </sheetData>
  <sheetProtection sheet="1"/>
  <mergeCells count="226">
    <mergeCell ref="BH49:BM50"/>
    <mergeCell ref="A44:BM47"/>
    <mergeCell ref="AV41:AV42"/>
    <mergeCell ref="AW41:AW42"/>
    <mergeCell ref="A39:AG40"/>
    <mergeCell ref="AH39:AP40"/>
    <mergeCell ref="AS41:AS42"/>
    <mergeCell ref="AQ39:AQ40"/>
    <mergeCell ref="AS39:AS40"/>
    <mergeCell ref="AT39:AT40"/>
    <mergeCell ref="A41:AP42"/>
    <mergeCell ref="AQ41:AQ42"/>
    <mergeCell ref="AT41:AT42"/>
    <mergeCell ref="AR41:AR42"/>
    <mergeCell ref="AQ37:AQ38"/>
    <mergeCell ref="AQ35:AQ36"/>
    <mergeCell ref="AR37:AR38"/>
    <mergeCell ref="A37:AP38"/>
    <mergeCell ref="AS37:AS38"/>
    <mergeCell ref="AT37:AT38"/>
    <mergeCell ref="A35:AG36"/>
    <mergeCell ref="AH35:AK36"/>
    <mergeCell ref="AL27:AP28"/>
    <mergeCell ref="AT33:AT34"/>
    <mergeCell ref="AQ33:AQ34"/>
    <mergeCell ref="AS33:AS34"/>
    <mergeCell ref="AS35:AS36"/>
    <mergeCell ref="AT35:AT36"/>
    <mergeCell ref="AQ27:AY28"/>
    <mergeCell ref="AX31:AX32"/>
    <mergeCell ref="AY31:AY32"/>
    <mergeCell ref="AL35:AP36"/>
    <mergeCell ref="W24:W25"/>
    <mergeCell ref="X24:X25"/>
    <mergeCell ref="A27:AG28"/>
    <mergeCell ref="Y24:Y25"/>
    <mergeCell ref="V24:V25"/>
    <mergeCell ref="AH27:AK28"/>
    <mergeCell ref="BC24:BC25"/>
    <mergeCell ref="BD24:BD25"/>
    <mergeCell ref="S24:S25"/>
    <mergeCell ref="AL29:AP30"/>
    <mergeCell ref="A24:M25"/>
    <mergeCell ref="N24:N25"/>
    <mergeCell ref="O24:O25"/>
    <mergeCell ref="P24:P25"/>
    <mergeCell ref="Q24:Q25"/>
    <mergeCell ref="R24:R25"/>
    <mergeCell ref="BS23:BS25"/>
    <mergeCell ref="A22:M23"/>
    <mergeCell ref="N22:N23"/>
    <mergeCell ref="O22:O23"/>
    <mergeCell ref="P22:P23"/>
    <mergeCell ref="Q22:Q23"/>
    <mergeCell ref="R22:R23"/>
    <mergeCell ref="T24:T25"/>
    <mergeCell ref="U24:U25"/>
    <mergeCell ref="T22:T23"/>
    <mergeCell ref="W20:W21"/>
    <mergeCell ref="X20:X21"/>
    <mergeCell ref="Y20:Y21"/>
    <mergeCell ref="BC20:BC21"/>
    <mergeCell ref="BC22:BC23"/>
    <mergeCell ref="U22:U23"/>
    <mergeCell ref="V22:V23"/>
    <mergeCell ref="W22:W23"/>
    <mergeCell ref="X22:X23"/>
    <mergeCell ref="Y22:Y23"/>
    <mergeCell ref="BD20:BD21"/>
    <mergeCell ref="BR23:BR25"/>
    <mergeCell ref="BD22:BD23"/>
    <mergeCell ref="Q20:Q21"/>
    <mergeCell ref="R20:R21"/>
    <mergeCell ref="S20:S21"/>
    <mergeCell ref="T20:T21"/>
    <mergeCell ref="U20:U21"/>
    <mergeCell ref="V20:V21"/>
    <mergeCell ref="S22:S23"/>
    <mergeCell ref="X18:X19"/>
    <mergeCell ref="Y18:Y19"/>
    <mergeCell ref="BC18:BC19"/>
    <mergeCell ref="BD18:BD19"/>
    <mergeCell ref="A20:H21"/>
    <mergeCell ref="I20:K21"/>
    <mergeCell ref="L20:M21"/>
    <mergeCell ref="N20:N21"/>
    <mergeCell ref="O20:O21"/>
    <mergeCell ref="P20:P21"/>
    <mergeCell ref="BS17:BS19"/>
    <mergeCell ref="BR20:BR22"/>
    <mergeCell ref="BS20:BS22"/>
    <mergeCell ref="A18:M19"/>
    <mergeCell ref="N18:N19"/>
    <mergeCell ref="O18:O19"/>
    <mergeCell ref="P18:P19"/>
    <mergeCell ref="Q18:Q19"/>
    <mergeCell ref="R18:R19"/>
    <mergeCell ref="S18:S19"/>
    <mergeCell ref="M14:N16"/>
    <mergeCell ref="O14:T16"/>
    <mergeCell ref="U14:AN16"/>
    <mergeCell ref="AO14:AT16"/>
    <mergeCell ref="AU14:BM16"/>
    <mergeCell ref="BR17:BR19"/>
    <mergeCell ref="T18:T19"/>
    <mergeCell ref="U18:U19"/>
    <mergeCell ref="V18:V19"/>
    <mergeCell ref="W18:W19"/>
    <mergeCell ref="S11:T13"/>
    <mergeCell ref="U11:Y13"/>
    <mergeCell ref="Z11:BM13"/>
    <mergeCell ref="BR11:BR13"/>
    <mergeCell ref="BS11:BS13"/>
    <mergeCell ref="A14:D16"/>
    <mergeCell ref="E14:F16"/>
    <mergeCell ref="G14:H16"/>
    <mergeCell ref="I14:J16"/>
    <mergeCell ref="K14:L16"/>
    <mergeCell ref="G11:H13"/>
    <mergeCell ref="I11:J13"/>
    <mergeCell ref="K11:L13"/>
    <mergeCell ref="M11:N13"/>
    <mergeCell ref="O11:P13"/>
    <mergeCell ref="Q11:R13"/>
    <mergeCell ref="A6:S7"/>
    <mergeCell ref="Q3:T3"/>
    <mergeCell ref="V3:W3"/>
    <mergeCell ref="Y3:Z3"/>
    <mergeCell ref="BR14:BR16"/>
    <mergeCell ref="BS14:BS16"/>
    <mergeCell ref="A9:T10"/>
    <mergeCell ref="BR10:BS10"/>
    <mergeCell ref="A11:D13"/>
    <mergeCell ref="E11:F13"/>
    <mergeCell ref="AZ27:BM28"/>
    <mergeCell ref="BR28:BS28"/>
    <mergeCell ref="BR29:BR31"/>
    <mergeCell ref="BS29:BS31"/>
    <mergeCell ref="AU29:AU30"/>
    <mergeCell ref="AV29:AV30"/>
    <mergeCell ref="AW29:AW30"/>
    <mergeCell ref="AX29:AX30"/>
    <mergeCell ref="AY29:AY30"/>
    <mergeCell ref="AW31:AW32"/>
    <mergeCell ref="A29:AG30"/>
    <mergeCell ref="AH29:AK30"/>
    <mergeCell ref="AQ29:AQ30"/>
    <mergeCell ref="AR29:AR30"/>
    <mergeCell ref="AS29:AS30"/>
    <mergeCell ref="AT29:AT30"/>
    <mergeCell ref="A31:AG32"/>
    <mergeCell ref="AH31:AK32"/>
    <mergeCell ref="AL31:AP32"/>
    <mergeCell ref="AR31:AR32"/>
    <mergeCell ref="AU31:AU32"/>
    <mergeCell ref="AV31:AV32"/>
    <mergeCell ref="AQ31:AQ32"/>
    <mergeCell ref="AS31:AS32"/>
    <mergeCell ref="AT31:AT32"/>
    <mergeCell ref="AZ31:AZ32"/>
    <mergeCell ref="BA31:BA32"/>
    <mergeCell ref="BC31:BC32"/>
    <mergeCell ref="BD31:BD32"/>
    <mergeCell ref="BR32:BR34"/>
    <mergeCell ref="AZ33:AZ34"/>
    <mergeCell ref="BA33:BA34"/>
    <mergeCell ref="BC33:BC34"/>
    <mergeCell ref="BD33:BD34"/>
    <mergeCell ref="BS32:BS34"/>
    <mergeCell ref="A33:AG34"/>
    <mergeCell ref="AH33:AK34"/>
    <mergeCell ref="AL33:AP34"/>
    <mergeCell ref="AR33:AR34"/>
    <mergeCell ref="AU33:AU34"/>
    <mergeCell ref="AV33:AV34"/>
    <mergeCell ref="AW33:AW34"/>
    <mergeCell ref="AX33:AX34"/>
    <mergeCell ref="AY33:AY34"/>
    <mergeCell ref="BR35:BR37"/>
    <mergeCell ref="AZ35:AZ36"/>
    <mergeCell ref="BA35:BA36"/>
    <mergeCell ref="BC35:BC36"/>
    <mergeCell ref="BD35:BD36"/>
    <mergeCell ref="BS35:BS37"/>
    <mergeCell ref="BD37:BD38"/>
    <mergeCell ref="BR38:BR40"/>
    <mergeCell ref="BD39:BD40"/>
    <mergeCell ref="BS38:BS40"/>
    <mergeCell ref="AX37:AX38"/>
    <mergeCell ref="AY37:AY38"/>
    <mergeCell ref="AZ37:AZ38"/>
    <mergeCell ref="AR35:AR36"/>
    <mergeCell ref="AU35:AU36"/>
    <mergeCell ref="AV35:AV36"/>
    <mergeCell ref="AW35:AW36"/>
    <mergeCell ref="AX35:AX36"/>
    <mergeCell ref="AY35:AY36"/>
    <mergeCell ref="BA37:BA38"/>
    <mergeCell ref="BC37:BC38"/>
    <mergeCell ref="BC41:BC42"/>
    <mergeCell ref="BD41:BD42"/>
    <mergeCell ref="BJ4:BM7"/>
    <mergeCell ref="AQ8:BM8"/>
    <mergeCell ref="AQ9:BM9"/>
    <mergeCell ref="AU37:AU38"/>
    <mergeCell ref="AV37:AV38"/>
    <mergeCell ref="AW37:AW38"/>
    <mergeCell ref="AS1:BM1"/>
    <mergeCell ref="AR2:BM3"/>
    <mergeCell ref="AR4:BI7"/>
    <mergeCell ref="A1:O3"/>
    <mergeCell ref="AX41:AX42"/>
    <mergeCell ref="AY41:AY42"/>
    <mergeCell ref="AR39:AR40"/>
    <mergeCell ref="AU39:AU40"/>
    <mergeCell ref="AV39:AV40"/>
    <mergeCell ref="AW39:AW40"/>
    <mergeCell ref="AZ41:AZ42"/>
    <mergeCell ref="BA41:BA42"/>
    <mergeCell ref="AZ39:AZ40"/>
    <mergeCell ref="AU41:AU42"/>
    <mergeCell ref="AO4:AQ7"/>
    <mergeCell ref="AX39:AX40"/>
    <mergeCell ref="AY39:AY40"/>
    <mergeCell ref="BA39:BA40"/>
    <mergeCell ref="BC39:BC40"/>
  </mergeCells>
  <printOptions horizontalCentered="1" verticalCentered="1"/>
  <pageMargins left="0" right="0" top="0.15748031496062992" bottom="0" header="0.31496062992125984" footer="0.31496062992125984"/>
  <pageSetup horizontalDpi="600" verticalDpi="600" orientation="landscape" paperSize="9" r:id="rId4"/>
  <colBreaks count="1" manualBreakCount="1">
    <brk id="65" max="44" man="1"/>
  </colBreaks>
  <drawing r:id="rId3"/>
  <legacyDrawing r:id="rId2"/>
</worksheet>
</file>

<file path=xl/worksheets/sheet3.xml><?xml version="1.0" encoding="utf-8"?>
<worksheet xmlns="http://schemas.openxmlformats.org/spreadsheetml/2006/main" xmlns:r="http://schemas.openxmlformats.org/officeDocument/2006/relationships">
  <dimension ref="A1:BS52"/>
  <sheetViews>
    <sheetView view="pageBreakPreview" zoomScale="85" zoomScaleSheetLayoutView="85" zoomScalePageLayoutView="0" workbookViewId="0" topLeftCell="A1">
      <selection activeCell="BU44" sqref="BU44"/>
    </sheetView>
  </sheetViews>
  <sheetFormatPr defaultColWidth="9.00390625" defaultRowHeight="13.5"/>
  <cols>
    <col min="1" max="53" width="2.125" style="0" customWidth="1"/>
    <col min="54" max="54" width="1.12109375" style="0" hidden="1" customWidth="1"/>
    <col min="55" max="56" width="12.50390625" style="0" hidden="1" customWidth="1"/>
    <col min="57" max="67" width="2.125" style="0" customWidth="1"/>
  </cols>
  <sheetData>
    <row r="1" spans="1:65" ht="13.5" customHeight="1">
      <c r="A1" s="378" t="s">
        <v>0</v>
      </c>
      <c r="B1" s="378"/>
      <c r="C1" s="378"/>
      <c r="D1" s="378"/>
      <c r="E1" s="378"/>
      <c r="F1" s="378"/>
      <c r="G1" s="378"/>
      <c r="H1" s="378"/>
      <c r="I1" s="378"/>
      <c r="J1" s="378"/>
      <c r="K1" s="378"/>
      <c r="L1" s="378"/>
      <c r="M1" s="378"/>
      <c r="N1" s="378"/>
      <c r="O1" s="378"/>
      <c r="P1" s="19"/>
      <c r="Q1" s="19"/>
      <c r="R1" s="19"/>
      <c r="S1" s="19"/>
      <c r="T1" s="19"/>
      <c r="U1" s="19"/>
      <c r="V1" s="19"/>
      <c r="AO1" s="53" t="s">
        <v>1</v>
      </c>
      <c r="AP1" s="54"/>
      <c r="AQ1" s="54"/>
      <c r="AR1" s="55" t="s">
        <v>13</v>
      </c>
      <c r="AS1" s="522"/>
      <c r="AT1" s="522"/>
      <c r="AU1" s="522"/>
      <c r="AV1" s="522"/>
      <c r="AW1" s="522"/>
      <c r="AX1" s="522"/>
      <c r="AY1" s="522"/>
      <c r="AZ1" s="522"/>
      <c r="BA1" s="522"/>
      <c r="BB1" s="522"/>
      <c r="BC1" s="522"/>
      <c r="BD1" s="522"/>
      <c r="BE1" s="522"/>
      <c r="BF1" s="522"/>
      <c r="BG1" s="522"/>
      <c r="BH1" s="522"/>
      <c r="BI1" s="522"/>
      <c r="BJ1" s="522"/>
      <c r="BK1" s="522"/>
      <c r="BL1" s="522"/>
      <c r="BM1" s="523"/>
    </row>
    <row r="2" spans="1:65" ht="13.5" customHeight="1">
      <c r="A2" s="378"/>
      <c r="B2" s="378"/>
      <c r="C2" s="378"/>
      <c r="D2" s="378"/>
      <c r="E2" s="378"/>
      <c r="F2" s="378"/>
      <c r="G2" s="378"/>
      <c r="H2" s="378"/>
      <c r="I2" s="378"/>
      <c r="J2" s="378"/>
      <c r="K2" s="378"/>
      <c r="L2" s="378"/>
      <c r="M2" s="378"/>
      <c r="N2" s="378"/>
      <c r="O2" s="378"/>
      <c r="Q2" s="1"/>
      <c r="R2" s="40"/>
      <c r="S2" s="40"/>
      <c r="T2" s="40"/>
      <c r="U2" s="40"/>
      <c r="V2" s="40"/>
      <c r="W2" s="40"/>
      <c r="X2" s="40"/>
      <c r="Y2" s="39"/>
      <c r="Z2" s="39"/>
      <c r="AA2" s="40"/>
      <c r="AB2" s="40"/>
      <c r="AC2" s="40"/>
      <c r="AD2" s="39"/>
      <c r="AE2" s="39"/>
      <c r="AF2" s="40"/>
      <c r="AG2" s="40"/>
      <c r="AH2" s="40"/>
      <c r="AI2" s="39"/>
      <c r="AJ2" s="39"/>
      <c r="AK2" s="39"/>
      <c r="AL2" s="39"/>
      <c r="AM2" s="39"/>
      <c r="AO2" s="56"/>
      <c r="AP2" s="57"/>
      <c r="AQ2" s="57"/>
      <c r="AR2" s="524"/>
      <c r="AS2" s="524"/>
      <c r="AT2" s="524"/>
      <c r="AU2" s="524"/>
      <c r="AV2" s="524"/>
      <c r="AW2" s="524"/>
      <c r="AX2" s="524"/>
      <c r="AY2" s="524"/>
      <c r="AZ2" s="524"/>
      <c r="BA2" s="524"/>
      <c r="BB2" s="524"/>
      <c r="BC2" s="524"/>
      <c r="BD2" s="524"/>
      <c r="BE2" s="524"/>
      <c r="BF2" s="524"/>
      <c r="BG2" s="524"/>
      <c r="BH2" s="524"/>
      <c r="BI2" s="524"/>
      <c r="BJ2" s="524"/>
      <c r="BK2" s="524"/>
      <c r="BL2" s="524"/>
      <c r="BM2" s="525"/>
    </row>
    <row r="3" spans="1:65" ht="13.5" customHeight="1" thickBot="1">
      <c r="A3" s="379"/>
      <c r="B3" s="379"/>
      <c r="C3" s="379"/>
      <c r="D3" s="379"/>
      <c r="E3" s="379"/>
      <c r="F3" s="379"/>
      <c r="G3" s="379"/>
      <c r="H3" s="379"/>
      <c r="I3" s="379"/>
      <c r="J3" s="379"/>
      <c r="K3" s="379"/>
      <c r="L3" s="379"/>
      <c r="M3" s="379"/>
      <c r="N3" s="379"/>
      <c r="O3" s="379"/>
      <c r="P3" t="s">
        <v>39</v>
      </c>
      <c r="Q3" s="384"/>
      <c r="R3" s="384"/>
      <c r="S3" s="384"/>
      <c r="T3" s="384"/>
      <c r="U3" s="41" t="s">
        <v>4</v>
      </c>
      <c r="V3" s="384"/>
      <c r="W3" s="384"/>
      <c r="X3" s="41" t="s">
        <v>5</v>
      </c>
      <c r="Y3" s="384"/>
      <c r="Z3" s="384"/>
      <c r="AA3" s="41" t="s">
        <v>6</v>
      </c>
      <c r="AB3" s="42" t="s">
        <v>40</v>
      </c>
      <c r="AC3" s="43"/>
      <c r="AD3" s="39"/>
      <c r="AE3" s="39"/>
      <c r="AF3" s="40"/>
      <c r="AG3" s="40"/>
      <c r="AH3" s="40"/>
      <c r="AI3" s="39"/>
      <c r="AJ3" s="39"/>
      <c r="AK3" s="39"/>
      <c r="AL3" s="39"/>
      <c r="AM3" s="39"/>
      <c r="AO3" s="56"/>
      <c r="AP3" s="57"/>
      <c r="AQ3" s="57"/>
      <c r="AR3" s="524"/>
      <c r="AS3" s="524"/>
      <c r="AT3" s="524"/>
      <c r="AU3" s="524"/>
      <c r="AV3" s="524"/>
      <c r="AW3" s="524"/>
      <c r="AX3" s="524"/>
      <c r="AY3" s="524"/>
      <c r="AZ3" s="524"/>
      <c r="BA3" s="524"/>
      <c r="BB3" s="524"/>
      <c r="BC3" s="524"/>
      <c r="BD3" s="524"/>
      <c r="BE3" s="524"/>
      <c r="BF3" s="524"/>
      <c r="BG3" s="524"/>
      <c r="BH3" s="524"/>
      <c r="BI3" s="524"/>
      <c r="BJ3" s="524"/>
      <c r="BK3" s="524"/>
      <c r="BL3" s="524"/>
      <c r="BM3" s="525"/>
    </row>
    <row r="4" spans="20:65" ht="13.5" customHeight="1">
      <c r="T4" s="20"/>
      <c r="U4" s="21"/>
      <c r="V4" s="20"/>
      <c r="W4" s="20"/>
      <c r="X4" s="11"/>
      <c r="Y4" s="9"/>
      <c r="Z4" s="10"/>
      <c r="AO4" s="532" t="s">
        <v>2</v>
      </c>
      <c r="AP4" s="533"/>
      <c r="AQ4" s="533"/>
      <c r="AR4" s="533"/>
      <c r="AS4" s="533"/>
      <c r="AT4" s="533"/>
      <c r="AU4" s="533"/>
      <c r="AV4" s="533"/>
      <c r="AW4" s="533"/>
      <c r="AX4" s="533"/>
      <c r="AY4" s="533"/>
      <c r="AZ4" s="533"/>
      <c r="BA4" s="533"/>
      <c r="BB4" s="533"/>
      <c r="BC4" s="533"/>
      <c r="BD4" s="533"/>
      <c r="BE4" s="533"/>
      <c r="BF4" s="533"/>
      <c r="BG4" s="533"/>
      <c r="BH4" s="533"/>
      <c r="BI4" s="533"/>
      <c r="BJ4" s="533" t="s">
        <v>3</v>
      </c>
      <c r="BK4" s="533"/>
      <c r="BL4" s="533"/>
      <c r="BM4" s="534"/>
    </row>
    <row r="5" spans="21:65" ht="13.5" customHeight="1">
      <c r="U5" s="1"/>
      <c r="X5" s="12"/>
      <c r="Y5" s="9"/>
      <c r="Z5" s="10"/>
      <c r="AD5" s="1"/>
      <c r="AO5" s="532"/>
      <c r="AP5" s="533"/>
      <c r="AQ5" s="533"/>
      <c r="AR5" s="533"/>
      <c r="AS5" s="533"/>
      <c r="AT5" s="533"/>
      <c r="AU5" s="533"/>
      <c r="AV5" s="533"/>
      <c r="AW5" s="533"/>
      <c r="AX5" s="533"/>
      <c r="AY5" s="533"/>
      <c r="AZ5" s="533"/>
      <c r="BA5" s="533"/>
      <c r="BB5" s="533"/>
      <c r="BC5" s="533"/>
      <c r="BD5" s="533"/>
      <c r="BE5" s="533"/>
      <c r="BF5" s="533"/>
      <c r="BG5" s="533"/>
      <c r="BH5" s="533"/>
      <c r="BI5" s="533"/>
      <c r="BJ5" s="533"/>
      <c r="BK5" s="533"/>
      <c r="BL5" s="533"/>
      <c r="BM5" s="534"/>
    </row>
    <row r="6" spans="1:65" ht="13.5" customHeight="1">
      <c r="A6" s="369" t="s">
        <v>20</v>
      </c>
      <c r="B6" s="369"/>
      <c r="C6" s="369"/>
      <c r="D6" s="369"/>
      <c r="E6" s="369"/>
      <c r="F6" s="369"/>
      <c r="G6" s="369"/>
      <c r="H6" s="369"/>
      <c r="I6" s="369"/>
      <c r="J6" s="369"/>
      <c r="K6" s="369"/>
      <c r="L6" s="369"/>
      <c r="M6" s="369"/>
      <c r="N6" s="369"/>
      <c r="O6" s="369"/>
      <c r="P6" s="369"/>
      <c r="Q6" s="369"/>
      <c r="R6" s="369"/>
      <c r="S6" s="369"/>
      <c r="X6" s="12"/>
      <c r="Y6" s="9"/>
      <c r="Z6" s="10"/>
      <c r="AO6" s="532"/>
      <c r="AP6" s="533"/>
      <c r="AQ6" s="533"/>
      <c r="AR6" s="533"/>
      <c r="AS6" s="533"/>
      <c r="AT6" s="533"/>
      <c r="AU6" s="533"/>
      <c r="AV6" s="533"/>
      <c r="AW6" s="533"/>
      <c r="AX6" s="533"/>
      <c r="AY6" s="533"/>
      <c r="AZ6" s="533"/>
      <c r="BA6" s="533"/>
      <c r="BB6" s="533"/>
      <c r="BC6" s="533"/>
      <c r="BD6" s="533"/>
      <c r="BE6" s="533"/>
      <c r="BF6" s="533"/>
      <c r="BG6" s="533"/>
      <c r="BH6" s="533"/>
      <c r="BI6" s="533"/>
      <c r="BJ6" s="533"/>
      <c r="BK6" s="533"/>
      <c r="BL6" s="533"/>
      <c r="BM6" s="534"/>
    </row>
    <row r="7" spans="1:65" ht="13.5" customHeight="1" thickBot="1">
      <c r="A7" s="370"/>
      <c r="B7" s="370"/>
      <c r="C7" s="370"/>
      <c r="D7" s="370"/>
      <c r="E7" s="370"/>
      <c r="F7" s="370"/>
      <c r="G7" s="370"/>
      <c r="H7" s="370"/>
      <c r="I7" s="370"/>
      <c r="J7" s="370"/>
      <c r="K7" s="370"/>
      <c r="L7" s="370"/>
      <c r="M7" s="370"/>
      <c r="N7" s="370"/>
      <c r="O7" s="370"/>
      <c r="P7" s="370"/>
      <c r="Q7" s="370"/>
      <c r="R7" s="370"/>
      <c r="S7" s="370"/>
      <c r="W7" s="9"/>
      <c r="X7" s="9"/>
      <c r="Y7" s="9"/>
      <c r="Z7" s="10"/>
      <c r="AO7" s="532"/>
      <c r="AP7" s="533"/>
      <c r="AQ7" s="533"/>
      <c r="AR7" s="533"/>
      <c r="AS7" s="533"/>
      <c r="AT7" s="533"/>
      <c r="AU7" s="533"/>
      <c r="AV7" s="533"/>
      <c r="AW7" s="533"/>
      <c r="AX7" s="533"/>
      <c r="AY7" s="533"/>
      <c r="AZ7" s="533"/>
      <c r="BA7" s="533"/>
      <c r="BB7" s="533"/>
      <c r="BC7" s="533"/>
      <c r="BD7" s="533"/>
      <c r="BE7" s="533"/>
      <c r="BF7" s="533"/>
      <c r="BG7" s="533"/>
      <c r="BH7" s="533"/>
      <c r="BI7" s="533"/>
      <c r="BJ7" s="533"/>
      <c r="BK7" s="533"/>
      <c r="BL7" s="533"/>
      <c r="BM7" s="534"/>
    </row>
    <row r="8" spans="23:65" ht="13.5" customHeight="1">
      <c r="W8" s="9"/>
      <c r="X8" s="9"/>
      <c r="Y8" s="9"/>
      <c r="Z8" s="10"/>
      <c r="AC8" s="1"/>
      <c r="AO8" s="58" t="s">
        <v>12</v>
      </c>
      <c r="AP8" s="59"/>
      <c r="AQ8" s="535"/>
      <c r="AR8" s="535"/>
      <c r="AS8" s="535"/>
      <c r="AT8" s="535"/>
      <c r="AU8" s="535"/>
      <c r="AV8" s="535"/>
      <c r="AW8" s="535"/>
      <c r="AX8" s="535"/>
      <c r="AY8" s="535"/>
      <c r="AZ8" s="535"/>
      <c r="BA8" s="535"/>
      <c r="BB8" s="535"/>
      <c r="BC8" s="535"/>
      <c r="BD8" s="535"/>
      <c r="BE8" s="535"/>
      <c r="BF8" s="535"/>
      <c r="BG8" s="535"/>
      <c r="BH8" s="535"/>
      <c r="BI8" s="535"/>
      <c r="BJ8" s="535"/>
      <c r="BK8" s="535"/>
      <c r="BL8" s="535"/>
      <c r="BM8" s="536"/>
    </row>
    <row r="9" spans="1:65" ht="14.25" customHeight="1" thickBot="1">
      <c r="A9" s="373"/>
      <c r="B9" s="373"/>
      <c r="C9" s="373"/>
      <c r="D9" s="373"/>
      <c r="E9" s="373"/>
      <c r="F9" s="373"/>
      <c r="G9" s="373"/>
      <c r="H9" s="373"/>
      <c r="I9" s="373"/>
      <c r="J9" s="373"/>
      <c r="K9" s="373"/>
      <c r="L9" s="373"/>
      <c r="M9" s="373"/>
      <c r="N9" s="373"/>
      <c r="O9" s="373"/>
      <c r="P9" s="373"/>
      <c r="Q9" s="373"/>
      <c r="R9" s="373"/>
      <c r="S9" s="373"/>
      <c r="T9" s="373"/>
      <c r="U9" s="10"/>
      <c r="V9" s="9"/>
      <c r="W9" s="9"/>
      <c r="X9" s="9"/>
      <c r="Y9" s="9"/>
      <c r="Z9" s="10"/>
      <c r="AO9" s="60" t="s">
        <v>19</v>
      </c>
      <c r="AP9" s="61"/>
      <c r="AQ9" s="537"/>
      <c r="AR9" s="537"/>
      <c r="AS9" s="537"/>
      <c r="AT9" s="537"/>
      <c r="AU9" s="537"/>
      <c r="AV9" s="537"/>
      <c r="AW9" s="537"/>
      <c r="AX9" s="537"/>
      <c r="AY9" s="537"/>
      <c r="AZ9" s="537"/>
      <c r="BA9" s="537"/>
      <c r="BB9" s="537"/>
      <c r="BC9" s="537"/>
      <c r="BD9" s="537"/>
      <c r="BE9" s="537"/>
      <c r="BF9" s="537"/>
      <c r="BG9" s="537"/>
      <c r="BH9" s="537"/>
      <c r="BI9" s="537"/>
      <c r="BJ9" s="537"/>
      <c r="BK9" s="537"/>
      <c r="BL9" s="537"/>
      <c r="BM9" s="538"/>
    </row>
    <row r="10" spans="1:53" ht="14.25" customHeight="1" thickBot="1">
      <c r="A10" s="374"/>
      <c r="B10" s="374"/>
      <c r="C10" s="374"/>
      <c r="D10" s="374"/>
      <c r="E10" s="374"/>
      <c r="F10" s="374"/>
      <c r="G10" s="374"/>
      <c r="H10" s="374"/>
      <c r="I10" s="374"/>
      <c r="J10" s="374"/>
      <c r="K10" s="374"/>
      <c r="L10" s="374"/>
      <c r="M10" s="374"/>
      <c r="N10" s="374"/>
      <c r="O10" s="374"/>
      <c r="P10" s="374"/>
      <c r="Q10" s="374"/>
      <c r="R10" s="374"/>
      <c r="S10" s="374"/>
      <c r="T10" s="374"/>
      <c r="U10" s="36"/>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65" ht="10.5" customHeight="1">
      <c r="A11" s="347" t="s">
        <v>21</v>
      </c>
      <c r="B11" s="348"/>
      <c r="C11" s="348"/>
      <c r="D11" s="349"/>
      <c r="E11" s="551"/>
      <c r="F11" s="539"/>
      <c r="G11" s="526"/>
      <c r="H11" s="539"/>
      <c r="I11" s="526"/>
      <c r="J11" s="539"/>
      <c r="K11" s="526"/>
      <c r="L11" s="539"/>
      <c r="M11" s="526"/>
      <c r="N11" s="539"/>
      <c r="O11" s="526"/>
      <c r="P11" s="539"/>
      <c r="Q11" s="526"/>
      <c r="R11" s="539"/>
      <c r="S11" s="526"/>
      <c r="T11" s="527"/>
      <c r="U11" s="445" t="s">
        <v>31</v>
      </c>
      <c r="V11" s="446"/>
      <c r="W11" s="446"/>
      <c r="X11" s="446"/>
      <c r="Y11" s="447"/>
      <c r="Z11" s="445"/>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6"/>
      <c r="AY11" s="446"/>
      <c r="AZ11" s="446"/>
      <c r="BA11" s="446"/>
      <c r="BB11" s="446"/>
      <c r="BC11" s="446"/>
      <c r="BD11" s="446"/>
      <c r="BE11" s="446"/>
      <c r="BF11" s="446"/>
      <c r="BG11" s="446"/>
      <c r="BH11" s="446"/>
      <c r="BI11" s="446"/>
      <c r="BJ11" s="446"/>
      <c r="BK11" s="446"/>
      <c r="BL11" s="446"/>
      <c r="BM11" s="542"/>
    </row>
    <row r="12" spans="1:65" ht="13.5" customHeight="1">
      <c r="A12" s="332"/>
      <c r="B12" s="333"/>
      <c r="C12" s="333"/>
      <c r="D12" s="334"/>
      <c r="E12" s="552"/>
      <c r="F12" s="540"/>
      <c r="G12" s="528"/>
      <c r="H12" s="540"/>
      <c r="I12" s="528"/>
      <c r="J12" s="540"/>
      <c r="K12" s="528"/>
      <c r="L12" s="540"/>
      <c r="M12" s="528"/>
      <c r="N12" s="540"/>
      <c r="O12" s="528"/>
      <c r="P12" s="540"/>
      <c r="Q12" s="528"/>
      <c r="R12" s="540"/>
      <c r="S12" s="528"/>
      <c r="T12" s="529"/>
      <c r="U12" s="448"/>
      <c r="V12" s="449"/>
      <c r="W12" s="449"/>
      <c r="X12" s="449"/>
      <c r="Y12" s="450"/>
      <c r="Z12" s="448"/>
      <c r="AA12" s="449"/>
      <c r="AB12" s="449"/>
      <c r="AC12" s="449"/>
      <c r="AD12" s="449"/>
      <c r="AE12" s="449"/>
      <c r="AF12" s="449"/>
      <c r="AG12" s="449"/>
      <c r="AH12" s="449"/>
      <c r="AI12" s="449"/>
      <c r="AJ12" s="449"/>
      <c r="AK12" s="449"/>
      <c r="AL12" s="449"/>
      <c r="AM12" s="449"/>
      <c r="AN12" s="449"/>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543"/>
    </row>
    <row r="13" spans="1:65" ht="5.25" customHeight="1">
      <c r="A13" s="350"/>
      <c r="B13" s="351"/>
      <c r="C13" s="351"/>
      <c r="D13" s="352"/>
      <c r="E13" s="553"/>
      <c r="F13" s="541"/>
      <c r="G13" s="530"/>
      <c r="H13" s="541"/>
      <c r="I13" s="530"/>
      <c r="J13" s="541"/>
      <c r="K13" s="530"/>
      <c r="L13" s="541"/>
      <c r="M13" s="530"/>
      <c r="N13" s="541"/>
      <c r="O13" s="530"/>
      <c r="P13" s="541"/>
      <c r="Q13" s="530"/>
      <c r="R13" s="541"/>
      <c r="S13" s="530"/>
      <c r="T13" s="531"/>
      <c r="U13" s="451"/>
      <c r="V13" s="452"/>
      <c r="W13" s="452"/>
      <c r="X13" s="452"/>
      <c r="Y13" s="453"/>
      <c r="Z13" s="451"/>
      <c r="AA13" s="452"/>
      <c r="AB13" s="452"/>
      <c r="AC13" s="452"/>
      <c r="AD13" s="452"/>
      <c r="AE13" s="452"/>
      <c r="AF13" s="452"/>
      <c r="AG13" s="452"/>
      <c r="AH13" s="452"/>
      <c r="AI13" s="452"/>
      <c r="AJ13" s="452"/>
      <c r="AK13" s="452"/>
      <c r="AL13" s="452"/>
      <c r="AM13" s="452"/>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544"/>
    </row>
    <row r="14" spans="1:65" ht="10.5" customHeight="1">
      <c r="A14" s="329" t="s">
        <v>22</v>
      </c>
      <c r="B14" s="330"/>
      <c r="C14" s="330"/>
      <c r="D14" s="331"/>
      <c r="E14" s="287"/>
      <c r="F14" s="545"/>
      <c r="G14" s="548"/>
      <c r="H14" s="545"/>
      <c r="I14" s="548"/>
      <c r="J14" s="545"/>
      <c r="K14" s="548"/>
      <c r="L14" s="545"/>
      <c r="M14" s="548"/>
      <c r="N14" s="545"/>
      <c r="O14" s="558" t="s">
        <v>7</v>
      </c>
      <c r="P14" s="559"/>
      <c r="Q14" s="559"/>
      <c r="R14" s="559"/>
      <c r="S14" s="559"/>
      <c r="T14" s="560"/>
      <c r="U14" s="567"/>
      <c r="V14" s="568"/>
      <c r="W14" s="568"/>
      <c r="X14" s="568"/>
      <c r="Y14" s="568"/>
      <c r="Z14" s="568"/>
      <c r="AA14" s="568"/>
      <c r="AB14" s="568"/>
      <c r="AC14" s="568"/>
      <c r="AD14" s="568"/>
      <c r="AE14" s="568"/>
      <c r="AF14" s="568"/>
      <c r="AG14" s="568"/>
      <c r="AH14" s="568"/>
      <c r="AI14" s="568"/>
      <c r="AJ14" s="568"/>
      <c r="AK14" s="568"/>
      <c r="AL14" s="568"/>
      <c r="AM14" s="568"/>
      <c r="AN14" s="569"/>
      <c r="AO14" s="287" t="s">
        <v>23</v>
      </c>
      <c r="AP14" s="288"/>
      <c r="AQ14" s="288"/>
      <c r="AR14" s="288"/>
      <c r="AS14" s="288"/>
      <c r="AT14" s="289"/>
      <c r="AU14" s="287"/>
      <c r="AV14" s="288"/>
      <c r="AW14" s="288"/>
      <c r="AX14" s="288"/>
      <c r="AY14" s="288"/>
      <c r="AZ14" s="288"/>
      <c r="BA14" s="288"/>
      <c r="BB14" s="288"/>
      <c r="BC14" s="288"/>
      <c r="BD14" s="288"/>
      <c r="BE14" s="288"/>
      <c r="BF14" s="288"/>
      <c r="BG14" s="288"/>
      <c r="BH14" s="288"/>
      <c r="BI14" s="288"/>
      <c r="BJ14" s="288"/>
      <c r="BK14" s="288"/>
      <c r="BL14" s="288"/>
      <c r="BM14" s="576"/>
    </row>
    <row r="15" spans="1:65" ht="9" customHeight="1">
      <c r="A15" s="332"/>
      <c r="B15" s="333"/>
      <c r="C15" s="333"/>
      <c r="D15" s="334"/>
      <c r="E15" s="290"/>
      <c r="F15" s="546"/>
      <c r="G15" s="549"/>
      <c r="H15" s="546"/>
      <c r="I15" s="549"/>
      <c r="J15" s="546"/>
      <c r="K15" s="549"/>
      <c r="L15" s="546"/>
      <c r="M15" s="549"/>
      <c r="N15" s="546"/>
      <c r="O15" s="561"/>
      <c r="P15" s="562"/>
      <c r="Q15" s="562"/>
      <c r="R15" s="562"/>
      <c r="S15" s="562"/>
      <c r="T15" s="563"/>
      <c r="U15" s="570"/>
      <c r="V15" s="571"/>
      <c r="W15" s="571"/>
      <c r="X15" s="571"/>
      <c r="Y15" s="571"/>
      <c r="Z15" s="571"/>
      <c r="AA15" s="571"/>
      <c r="AB15" s="571"/>
      <c r="AC15" s="571"/>
      <c r="AD15" s="571"/>
      <c r="AE15" s="571"/>
      <c r="AF15" s="571"/>
      <c r="AG15" s="571"/>
      <c r="AH15" s="571"/>
      <c r="AI15" s="571"/>
      <c r="AJ15" s="571"/>
      <c r="AK15" s="571"/>
      <c r="AL15" s="571"/>
      <c r="AM15" s="571"/>
      <c r="AN15" s="572"/>
      <c r="AO15" s="290"/>
      <c r="AP15" s="291"/>
      <c r="AQ15" s="291"/>
      <c r="AR15" s="291"/>
      <c r="AS15" s="291"/>
      <c r="AT15" s="292"/>
      <c r="AU15" s="290"/>
      <c r="AV15" s="291"/>
      <c r="AW15" s="291"/>
      <c r="AX15" s="291"/>
      <c r="AY15" s="291"/>
      <c r="AZ15" s="291"/>
      <c r="BA15" s="291"/>
      <c r="BB15" s="291"/>
      <c r="BC15" s="291"/>
      <c r="BD15" s="291"/>
      <c r="BE15" s="291"/>
      <c r="BF15" s="291"/>
      <c r="BG15" s="291"/>
      <c r="BH15" s="291"/>
      <c r="BI15" s="291"/>
      <c r="BJ15" s="291"/>
      <c r="BK15" s="291"/>
      <c r="BL15" s="291"/>
      <c r="BM15" s="577"/>
    </row>
    <row r="16" spans="1:65" ht="9" customHeight="1" thickBot="1">
      <c r="A16" s="335"/>
      <c r="B16" s="336"/>
      <c r="C16" s="336"/>
      <c r="D16" s="337"/>
      <c r="E16" s="293"/>
      <c r="F16" s="547"/>
      <c r="G16" s="550"/>
      <c r="H16" s="547"/>
      <c r="I16" s="550"/>
      <c r="J16" s="547"/>
      <c r="K16" s="550"/>
      <c r="L16" s="547"/>
      <c r="M16" s="550"/>
      <c r="N16" s="547"/>
      <c r="O16" s="564"/>
      <c r="P16" s="565"/>
      <c r="Q16" s="565"/>
      <c r="R16" s="565"/>
      <c r="S16" s="565"/>
      <c r="T16" s="566"/>
      <c r="U16" s="573"/>
      <c r="V16" s="574"/>
      <c r="W16" s="574"/>
      <c r="X16" s="574"/>
      <c r="Y16" s="574"/>
      <c r="Z16" s="574"/>
      <c r="AA16" s="574"/>
      <c r="AB16" s="574"/>
      <c r="AC16" s="574"/>
      <c r="AD16" s="574"/>
      <c r="AE16" s="574"/>
      <c r="AF16" s="574"/>
      <c r="AG16" s="574"/>
      <c r="AH16" s="574"/>
      <c r="AI16" s="574"/>
      <c r="AJ16" s="574"/>
      <c r="AK16" s="574"/>
      <c r="AL16" s="574"/>
      <c r="AM16" s="574"/>
      <c r="AN16" s="575"/>
      <c r="AO16" s="293"/>
      <c r="AP16" s="294"/>
      <c r="AQ16" s="294"/>
      <c r="AR16" s="294"/>
      <c r="AS16" s="294"/>
      <c r="AT16" s="295"/>
      <c r="AU16" s="293"/>
      <c r="AV16" s="294"/>
      <c r="AW16" s="294"/>
      <c r="AX16" s="294"/>
      <c r="AY16" s="294"/>
      <c r="AZ16" s="294"/>
      <c r="BA16" s="294"/>
      <c r="BB16" s="294"/>
      <c r="BC16" s="294"/>
      <c r="BD16" s="294"/>
      <c r="BE16" s="294"/>
      <c r="BF16" s="294"/>
      <c r="BG16" s="294"/>
      <c r="BH16" s="294"/>
      <c r="BI16" s="294"/>
      <c r="BJ16" s="294"/>
      <c r="BK16" s="294"/>
      <c r="BL16" s="294"/>
      <c r="BM16" s="578"/>
    </row>
    <row r="17" spans="1:56" ht="14.25" customHeight="1" thickBo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C17" s="2" t="s">
        <v>8</v>
      </c>
      <c r="BD17" t="s">
        <v>9</v>
      </c>
    </row>
    <row r="18" spans="1:67" ht="13.5" customHeight="1">
      <c r="A18" s="266" t="s">
        <v>54</v>
      </c>
      <c r="B18" s="267"/>
      <c r="C18" s="267"/>
      <c r="D18" s="267"/>
      <c r="E18" s="267"/>
      <c r="F18" s="267"/>
      <c r="G18" s="267"/>
      <c r="H18" s="267"/>
      <c r="I18" s="267"/>
      <c r="J18" s="267"/>
      <c r="K18" s="267"/>
      <c r="L18" s="267"/>
      <c r="M18" s="268"/>
      <c r="N18" s="556"/>
      <c r="O18" s="579"/>
      <c r="P18" s="554"/>
      <c r="Q18" s="556"/>
      <c r="R18" s="579"/>
      <c r="S18" s="554"/>
      <c r="T18" s="556"/>
      <c r="U18" s="579"/>
      <c r="V18" s="554"/>
      <c r="W18" s="556"/>
      <c r="X18" s="579"/>
      <c r="Y18" s="581"/>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C18" s="246" t="e">
        <f>BD18</f>
        <v>#REF!</v>
      </c>
      <c r="BD18" s="205" t="e">
        <f>#REF!</f>
        <v>#REF!</v>
      </c>
      <c r="BE18" s="17"/>
      <c r="BF18" s="17"/>
      <c r="BG18" s="17"/>
      <c r="BH18" s="17"/>
      <c r="BI18" s="17"/>
      <c r="BJ18" s="17"/>
      <c r="BK18" s="17"/>
      <c r="BL18" s="17"/>
      <c r="BM18" s="17"/>
      <c r="BN18" s="17"/>
      <c r="BO18" s="17"/>
    </row>
    <row r="19" spans="1:67" ht="13.5" customHeight="1">
      <c r="A19" s="253"/>
      <c r="B19" s="254"/>
      <c r="C19" s="254"/>
      <c r="D19" s="254"/>
      <c r="E19" s="254"/>
      <c r="F19" s="254"/>
      <c r="G19" s="254"/>
      <c r="H19" s="254"/>
      <c r="I19" s="254"/>
      <c r="J19" s="254"/>
      <c r="K19" s="254"/>
      <c r="L19" s="254"/>
      <c r="M19" s="255"/>
      <c r="N19" s="557"/>
      <c r="O19" s="580"/>
      <c r="P19" s="555"/>
      <c r="Q19" s="557"/>
      <c r="R19" s="580"/>
      <c r="S19" s="555"/>
      <c r="T19" s="557"/>
      <c r="U19" s="580"/>
      <c r="V19" s="555"/>
      <c r="W19" s="557"/>
      <c r="X19" s="580"/>
      <c r="Y19" s="582"/>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C19" s="246"/>
      <c r="BD19" s="205"/>
      <c r="BE19" s="17"/>
      <c r="BF19" s="17"/>
      <c r="BG19" s="17"/>
      <c r="BH19" s="17"/>
      <c r="BI19" s="17"/>
      <c r="BJ19" s="17"/>
      <c r="BK19" s="17"/>
      <c r="BL19" s="17"/>
      <c r="BM19" s="17"/>
      <c r="BN19" s="17"/>
      <c r="BO19" s="17"/>
    </row>
    <row r="20" spans="1:67" ht="13.5" customHeight="1">
      <c r="A20" s="250" t="s">
        <v>34</v>
      </c>
      <c r="B20" s="251"/>
      <c r="C20" s="251"/>
      <c r="D20" s="251"/>
      <c r="E20" s="251"/>
      <c r="F20" s="251"/>
      <c r="G20" s="251"/>
      <c r="H20" s="251"/>
      <c r="I20" s="584"/>
      <c r="J20" s="584"/>
      <c r="K20" s="584"/>
      <c r="L20" s="258" t="s">
        <v>10</v>
      </c>
      <c r="M20" s="259"/>
      <c r="N20" s="586"/>
      <c r="O20" s="587"/>
      <c r="P20" s="588"/>
      <c r="Q20" s="586"/>
      <c r="R20" s="587"/>
      <c r="S20" s="588"/>
      <c r="T20" s="586"/>
      <c r="U20" s="587"/>
      <c r="V20" s="588"/>
      <c r="W20" s="586"/>
      <c r="X20" s="587"/>
      <c r="Y20" s="58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C20" s="246" t="e">
        <f>INT(BD20)</f>
        <v>#REF!</v>
      </c>
      <c r="BD20" s="205" t="e">
        <f>INT(BD18*I20%)</f>
        <v>#REF!</v>
      </c>
      <c r="BE20" s="17"/>
      <c r="BF20" s="17"/>
      <c r="BG20" s="17"/>
      <c r="BH20" s="17"/>
      <c r="BI20" s="17"/>
      <c r="BJ20" s="17"/>
      <c r="BK20" s="17"/>
      <c r="BL20" s="17"/>
      <c r="BM20" s="17"/>
      <c r="BN20" s="17"/>
      <c r="BO20" s="17"/>
    </row>
    <row r="21" spans="1:67" ht="13.5" customHeight="1">
      <c r="A21" s="253"/>
      <c r="B21" s="254"/>
      <c r="C21" s="254"/>
      <c r="D21" s="254"/>
      <c r="E21" s="254"/>
      <c r="F21" s="254"/>
      <c r="G21" s="254"/>
      <c r="H21" s="254"/>
      <c r="I21" s="585"/>
      <c r="J21" s="585"/>
      <c r="K21" s="585"/>
      <c r="L21" s="260"/>
      <c r="M21" s="261"/>
      <c r="N21" s="557"/>
      <c r="O21" s="580"/>
      <c r="P21" s="555"/>
      <c r="Q21" s="557"/>
      <c r="R21" s="580"/>
      <c r="S21" s="555"/>
      <c r="T21" s="557"/>
      <c r="U21" s="580"/>
      <c r="V21" s="555"/>
      <c r="W21" s="557"/>
      <c r="X21" s="580"/>
      <c r="Y21" s="582"/>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C21" s="246"/>
      <c r="BD21" s="205"/>
      <c r="BE21" s="17"/>
      <c r="BF21" s="17"/>
      <c r="BG21" s="17"/>
      <c r="BH21" s="17"/>
      <c r="BI21" s="17"/>
      <c r="BJ21" s="17"/>
      <c r="BK21" s="17"/>
      <c r="BL21" s="17"/>
      <c r="BM21" s="17"/>
      <c r="BN21" s="17"/>
      <c r="BO21" s="17"/>
    </row>
    <row r="22" spans="1:67" ht="13.5" customHeight="1">
      <c r="A22" s="250" t="s">
        <v>29</v>
      </c>
      <c r="B22" s="251"/>
      <c r="C22" s="251"/>
      <c r="D22" s="251"/>
      <c r="E22" s="251"/>
      <c r="F22" s="251"/>
      <c r="G22" s="251"/>
      <c r="H22" s="251"/>
      <c r="I22" s="251"/>
      <c r="J22" s="251"/>
      <c r="K22" s="251"/>
      <c r="L22" s="251"/>
      <c r="M22" s="252"/>
      <c r="N22" s="586"/>
      <c r="O22" s="587"/>
      <c r="P22" s="588"/>
      <c r="Q22" s="586"/>
      <c r="R22" s="587"/>
      <c r="S22" s="588"/>
      <c r="T22" s="586"/>
      <c r="U22" s="587"/>
      <c r="V22" s="588"/>
      <c r="W22" s="586"/>
      <c r="X22" s="587"/>
      <c r="Y22" s="58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C22" s="212" t="e">
        <f>BD22</f>
        <v>#REF!</v>
      </c>
      <c r="BD22" s="205" t="e">
        <f>VALUE(#REF!)</f>
        <v>#REF!</v>
      </c>
      <c r="BE22" s="17"/>
      <c r="BF22" s="17"/>
      <c r="BG22" s="17"/>
      <c r="BH22" s="17"/>
      <c r="BI22" s="17"/>
      <c r="BJ22" s="17"/>
      <c r="BK22" s="17"/>
      <c r="BL22" s="17"/>
      <c r="BM22" s="17"/>
      <c r="BN22" s="17"/>
      <c r="BO22" s="17"/>
    </row>
    <row r="23" spans="1:67" ht="13.5" customHeight="1">
      <c r="A23" s="253"/>
      <c r="B23" s="254"/>
      <c r="C23" s="254"/>
      <c r="D23" s="254"/>
      <c r="E23" s="254"/>
      <c r="F23" s="254"/>
      <c r="G23" s="254"/>
      <c r="H23" s="254"/>
      <c r="I23" s="254"/>
      <c r="J23" s="254"/>
      <c r="K23" s="254"/>
      <c r="L23" s="254"/>
      <c r="M23" s="255"/>
      <c r="N23" s="557"/>
      <c r="O23" s="580"/>
      <c r="P23" s="555"/>
      <c r="Q23" s="557"/>
      <c r="R23" s="580"/>
      <c r="S23" s="555"/>
      <c r="T23" s="557"/>
      <c r="U23" s="580"/>
      <c r="V23" s="555"/>
      <c r="W23" s="557"/>
      <c r="X23" s="580"/>
      <c r="Y23" s="582"/>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C23" s="212"/>
      <c r="BD23" s="205"/>
      <c r="BE23" s="17"/>
      <c r="BF23" s="17"/>
      <c r="BG23" s="17"/>
      <c r="BH23" s="17"/>
      <c r="BI23" s="17"/>
      <c r="BJ23" s="17"/>
      <c r="BK23" s="17"/>
      <c r="BL23" s="17"/>
      <c r="BM23" s="17"/>
      <c r="BN23" s="17"/>
      <c r="BO23" s="17"/>
    </row>
    <row r="24" spans="1:67" ht="13.5" customHeight="1">
      <c r="A24" s="240" t="s">
        <v>30</v>
      </c>
      <c r="B24" s="241"/>
      <c r="C24" s="241"/>
      <c r="D24" s="241"/>
      <c r="E24" s="241"/>
      <c r="F24" s="241"/>
      <c r="G24" s="241"/>
      <c r="H24" s="241"/>
      <c r="I24" s="241"/>
      <c r="J24" s="241"/>
      <c r="K24" s="241"/>
      <c r="L24" s="241"/>
      <c r="M24" s="242"/>
      <c r="N24" s="586"/>
      <c r="O24" s="587"/>
      <c r="P24" s="588"/>
      <c r="Q24" s="586"/>
      <c r="R24" s="587"/>
      <c r="S24" s="588"/>
      <c r="T24" s="586"/>
      <c r="U24" s="587"/>
      <c r="V24" s="588"/>
      <c r="W24" s="586"/>
      <c r="X24" s="587"/>
      <c r="Y24" s="58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C24" s="212" t="e">
        <f>BD24</f>
        <v>#REF!</v>
      </c>
      <c r="BD24" s="205" t="e">
        <f>INT(BD20-BD22)</f>
        <v>#REF!</v>
      </c>
      <c r="BE24" s="17"/>
      <c r="BF24" s="17"/>
      <c r="BG24" s="17"/>
      <c r="BH24" s="17"/>
      <c r="BI24" s="17"/>
      <c r="BJ24" s="17"/>
      <c r="BK24" s="17"/>
      <c r="BL24" s="17"/>
      <c r="BM24" s="17"/>
      <c r="BN24" s="17"/>
      <c r="BO24" s="17"/>
    </row>
    <row r="25" spans="1:67" ht="13.5" customHeight="1" thickBot="1">
      <c r="A25" s="243"/>
      <c r="B25" s="244"/>
      <c r="C25" s="244"/>
      <c r="D25" s="244"/>
      <c r="E25" s="244"/>
      <c r="F25" s="244"/>
      <c r="G25" s="244"/>
      <c r="H25" s="244"/>
      <c r="I25" s="244"/>
      <c r="J25" s="244"/>
      <c r="K25" s="244"/>
      <c r="L25" s="244"/>
      <c r="M25" s="245"/>
      <c r="N25" s="589"/>
      <c r="O25" s="590"/>
      <c r="P25" s="591"/>
      <c r="Q25" s="589"/>
      <c r="R25" s="590"/>
      <c r="S25" s="591"/>
      <c r="T25" s="589"/>
      <c r="U25" s="590"/>
      <c r="V25" s="591"/>
      <c r="W25" s="589"/>
      <c r="X25" s="590"/>
      <c r="Y25" s="592"/>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C25" s="212"/>
      <c r="BD25" s="205"/>
      <c r="BE25" s="17"/>
      <c r="BF25" s="17"/>
      <c r="BG25" s="17"/>
      <c r="BH25" s="17"/>
      <c r="BI25" s="17"/>
      <c r="BJ25" s="17"/>
      <c r="BK25" s="17"/>
      <c r="BL25" s="17"/>
      <c r="BM25" s="17"/>
      <c r="BN25" s="17"/>
      <c r="BO25" s="17"/>
    </row>
    <row r="26" spans="1:65" ht="14.2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t="s">
        <v>24</v>
      </c>
      <c r="AW26" s="9"/>
      <c r="AX26" s="9"/>
      <c r="AY26" s="9"/>
      <c r="AZ26" s="15"/>
      <c r="BA26" s="15"/>
      <c r="BB26" s="3"/>
      <c r="BC26" s="3"/>
      <c r="BD26" s="3"/>
      <c r="BE26" s="3"/>
      <c r="BF26" s="3"/>
      <c r="BG26" s="3"/>
      <c r="BH26" s="3"/>
      <c r="BI26" s="3"/>
      <c r="BJ26" s="3"/>
      <c r="BK26" s="3"/>
      <c r="BL26" s="3"/>
      <c r="BM26" s="3"/>
    </row>
    <row r="27" spans="1:65" ht="13.5" customHeight="1">
      <c r="A27" s="213" t="s">
        <v>42</v>
      </c>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5"/>
      <c r="AH27" s="219" t="s">
        <v>43</v>
      </c>
      <c r="AI27" s="214"/>
      <c r="AJ27" s="214"/>
      <c r="AK27" s="215"/>
      <c r="AL27" s="214" t="s">
        <v>44</v>
      </c>
      <c r="AM27" s="214"/>
      <c r="AN27" s="214"/>
      <c r="AO27" s="214"/>
      <c r="AP27" s="215"/>
      <c r="AQ27" s="221" t="s">
        <v>45</v>
      </c>
      <c r="AR27" s="222"/>
      <c r="AS27" s="222"/>
      <c r="AT27" s="222"/>
      <c r="AU27" s="222"/>
      <c r="AV27" s="222"/>
      <c r="AW27" s="222"/>
      <c r="AX27" s="222"/>
      <c r="AY27" s="223"/>
      <c r="AZ27" s="227" t="s">
        <v>11</v>
      </c>
      <c r="BA27" s="228"/>
      <c r="BB27" s="228"/>
      <c r="BC27" s="228"/>
      <c r="BD27" s="228"/>
      <c r="BE27" s="228"/>
      <c r="BF27" s="228"/>
      <c r="BG27" s="228"/>
      <c r="BH27" s="228"/>
      <c r="BI27" s="228"/>
      <c r="BJ27" s="228"/>
      <c r="BK27" s="228"/>
      <c r="BL27" s="228"/>
      <c r="BM27" s="229"/>
    </row>
    <row r="28" spans="1:65" ht="13.5" customHeight="1">
      <c r="A28" s="216"/>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8"/>
      <c r="AH28" s="220"/>
      <c r="AI28" s="217"/>
      <c r="AJ28" s="217"/>
      <c r="AK28" s="218"/>
      <c r="AL28" s="217"/>
      <c r="AM28" s="217"/>
      <c r="AN28" s="217"/>
      <c r="AO28" s="217"/>
      <c r="AP28" s="218"/>
      <c r="AQ28" s="224"/>
      <c r="AR28" s="225"/>
      <c r="AS28" s="225"/>
      <c r="AT28" s="225"/>
      <c r="AU28" s="225"/>
      <c r="AV28" s="225"/>
      <c r="AW28" s="225"/>
      <c r="AX28" s="225"/>
      <c r="AY28" s="226"/>
      <c r="AZ28" s="230"/>
      <c r="BA28" s="231"/>
      <c r="BB28" s="231"/>
      <c r="BC28" s="231"/>
      <c r="BD28" s="231"/>
      <c r="BE28" s="231"/>
      <c r="BF28" s="231"/>
      <c r="BG28" s="231"/>
      <c r="BH28" s="231"/>
      <c r="BI28" s="231"/>
      <c r="BJ28" s="231"/>
      <c r="BK28" s="231"/>
      <c r="BL28" s="231"/>
      <c r="BM28" s="232"/>
    </row>
    <row r="29" spans="1:68" ht="13.5" customHeight="1">
      <c r="A29" s="597"/>
      <c r="B29" s="598"/>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9"/>
      <c r="AH29" s="603"/>
      <c r="AI29" s="604"/>
      <c r="AJ29" s="604"/>
      <c r="AK29" s="605"/>
      <c r="AL29" s="593"/>
      <c r="AM29" s="593"/>
      <c r="AN29" s="593"/>
      <c r="AO29" s="593"/>
      <c r="AP29" s="594"/>
      <c r="AQ29" s="152"/>
      <c r="AR29" s="148"/>
      <c r="AS29" s="150"/>
      <c r="AT29" s="152"/>
      <c r="AU29" s="148"/>
      <c r="AV29" s="150"/>
      <c r="AW29" s="152"/>
      <c r="AX29" s="148"/>
      <c r="AY29" s="154"/>
      <c r="AZ29" s="24"/>
      <c r="BA29" s="24"/>
      <c r="BC29" s="33"/>
      <c r="BD29" s="33" t="e">
        <f>#REF!</f>
        <v>#REF!</v>
      </c>
      <c r="BE29" s="30"/>
      <c r="BF29" s="30"/>
      <c r="BG29" s="30"/>
      <c r="BH29" s="30"/>
      <c r="BI29" s="30"/>
      <c r="BJ29" s="30"/>
      <c r="BK29" s="30"/>
      <c r="BL29" s="30"/>
      <c r="BM29" s="31"/>
      <c r="BN29" s="17"/>
      <c r="BO29" s="17"/>
      <c r="BP29" s="17"/>
    </row>
    <row r="30" spans="1:68" ht="13.5" customHeight="1">
      <c r="A30" s="600"/>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2"/>
      <c r="AH30" s="606"/>
      <c r="AI30" s="607"/>
      <c r="AJ30" s="607"/>
      <c r="AK30" s="608"/>
      <c r="AL30" s="595"/>
      <c r="AM30" s="595"/>
      <c r="AN30" s="595"/>
      <c r="AO30" s="595"/>
      <c r="AP30" s="596"/>
      <c r="AQ30" s="153"/>
      <c r="AR30" s="149"/>
      <c r="AS30" s="151"/>
      <c r="AT30" s="153"/>
      <c r="AU30" s="149"/>
      <c r="AV30" s="151"/>
      <c r="AW30" s="153"/>
      <c r="AX30" s="149"/>
      <c r="AY30" s="155"/>
      <c r="AZ30" s="25"/>
      <c r="BA30" s="25"/>
      <c r="BC30" s="33"/>
      <c r="BD30" s="33"/>
      <c r="BE30" s="27"/>
      <c r="BF30" s="27"/>
      <c r="BG30" s="27"/>
      <c r="BH30" s="27"/>
      <c r="BI30" s="27"/>
      <c r="BJ30" s="27"/>
      <c r="BK30" s="27"/>
      <c r="BL30" s="27"/>
      <c r="BM30" s="28"/>
      <c r="BN30" s="17"/>
      <c r="BO30" s="17"/>
      <c r="BP30" s="17"/>
    </row>
    <row r="31" spans="1:68" ht="13.5" customHeight="1">
      <c r="A31" s="597"/>
      <c r="B31" s="598"/>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9"/>
      <c r="AH31" s="603"/>
      <c r="AI31" s="604"/>
      <c r="AJ31" s="604"/>
      <c r="AK31" s="605"/>
      <c r="AL31" s="593"/>
      <c r="AM31" s="593"/>
      <c r="AN31" s="593"/>
      <c r="AO31" s="593"/>
      <c r="AP31" s="594"/>
      <c r="AQ31" s="152"/>
      <c r="AR31" s="148"/>
      <c r="AS31" s="150"/>
      <c r="AT31" s="152"/>
      <c r="AU31" s="148"/>
      <c r="AV31" s="150"/>
      <c r="AW31" s="152"/>
      <c r="AX31" s="148"/>
      <c r="AY31" s="154"/>
      <c r="AZ31" s="161"/>
      <c r="BA31" s="161"/>
      <c r="BC31" s="205"/>
      <c r="BD31" s="205" t="e">
        <f>#REF!</f>
        <v>#REF!</v>
      </c>
      <c r="BE31" s="17"/>
      <c r="BF31" s="17"/>
      <c r="BG31" s="17"/>
      <c r="BH31" s="17"/>
      <c r="BI31" s="17"/>
      <c r="BJ31" s="17"/>
      <c r="BK31" s="17"/>
      <c r="BL31" s="17"/>
      <c r="BM31" s="26"/>
      <c r="BN31" s="17"/>
      <c r="BO31" s="17"/>
      <c r="BP31" s="17"/>
    </row>
    <row r="32" spans="1:68" ht="13.5" customHeight="1">
      <c r="A32" s="600"/>
      <c r="B32" s="601"/>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2"/>
      <c r="AH32" s="606"/>
      <c r="AI32" s="607"/>
      <c r="AJ32" s="607"/>
      <c r="AK32" s="608"/>
      <c r="AL32" s="595"/>
      <c r="AM32" s="595"/>
      <c r="AN32" s="595"/>
      <c r="AO32" s="595"/>
      <c r="AP32" s="596"/>
      <c r="AQ32" s="153"/>
      <c r="AR32" s="149"/>
      <c r="AS32" s="151"/>
      <c r="AT32" s="153"/>
      <c r="AU32" s="149"/>
      <c r="AV32" s="151"/>
      <c r="AW32" s="153"/>
      <c r="AX32" s="149"/>
      <c r="AY32" s="155"/>
      <c r="AZ32" s="162"/>
      <c r="BA32" s="162"/>
      <c r="BC32" s="205"/>
      <c r="BD32" s="205"/>
      <c r="BE32" s="17"/>
      <c r="BF32" s="17"/>
      <c r="BG32" s="17"/>
      <c r="BH32" s="17"/>
      <c r="BI32" s="17"/>
      <c r="BJ32" s="17"/>
      <c r="BK32" s="17"/>
      <c r="BL32" s="17"/>
      <c r="BM32" s="26"/>
      <c r="BN32" s="17"/>
      <c r="BO32" s="17"/>
      <c r="BP32" s="17"/>
    </row>
    <row r="33" spans="1:68" ht="13.5" customHeight="1">
      <c r="A33" s="597"/>
      <c r="B33" s="598"/>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9"/>
      <c r="AH33" s="603"/>
      <c r="AI33" s="604"/>
      <c r="AJ33" s="604"/>
      <c r="AK33" s="605"/>
      <c r="AL33" s="593"/>
      <c r="AM33" s="593"/>
      <c r="AN33" s="593"/>
      <c r="AO33" s="593"/>
      <c r="AP33" s="594"/>
      <c r="AQ33" s="152"/>
      <c r="AR33" s="148"/>
      <c r="AS33" s="150"/>
      <c r="AT33" s="152"/>
      <c r="AU33" s="148"/>
      <c r="AV33" s="150"/>
      <c r="AW33" s="152"/>
      <c r="AX33" s="148"/>
      <c r="AY33" s="154"/>
      <c r="AZ33" s="161"/>
      <c r="BA33" s="161"/>
      <c r="BB33" s="22"/>
      <c r="BC33" s="173"/>
      <c r="BD33" s="173" t="e">
        <f>#REF!</f>
        <v>#REF!</v>
      </c>
      <c r="BE33" s="30"/>
      <c r="BF33" s="30"/>
      <c r="BG33" s="30"/>
      <c r="BH33" s="30"/>
      <c r="BI33" s="30"/>
      <c r="BJ33" s="30"/>
      <c r="BK33" s="30"/>
      <c r="BL33" s="30"/>
      <c r="BM33" s="31"/>
      <c r="BN33" s="17"/>
      <c r="BO33" s="17"/>
      <c r="BP33" s="17"/>
    </row>
    <row r="34" spans="1:68" ht="13.5" customHeight="1">
      <c r="A34" s="600"/>
      <c r="B34" s="601"/>
      <c r="C34" s="601"/>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2"/>
      <c r="AH34" s="606"/>
      <c r="AI34" s="607"/>
      <c r="AJ34" s="607"/>
      <c r="AK34" s="608"/>
      <c r="AL34" s="595"/>
      <c r="AM34" s="595"/>
      <c r="AN34" s="595"/>
      <c r="AO34" s="595"/>
      <c r="AP34" s="596"/>
      <c r="AQ34" s="153"/>
      <c r="AR34" s="149"/>
      <c r="AS34" s="151"/>
      <c r="AT34" s="153"/>
      <c r="AU34" s="149"/>
      <c r="AV34" s="151"/>
      <c r="AW34" s="153"/>
      <c r="AX34" s="149"/>
      <c r="AY34" s="155"/>
      <c r="AZ34" s="162"/>
      <c r="BA34" s="162"/>
      <c r="BB34" s="32"/>
      <c r="BC34" s="164"/>
      <c r="BD34" s="164"/>
      <c r="BE34" s="27"/>
      <c r="BF34" s="27"/>
      <c r="BG34" s="27"/>
      <c r="BH34" s="27"/>
      <c r="BI34" s="27"/>
      <c r="BJ34" s="27"/>
      <c r="BK34" s="27"/>
      <c r="BL34" s="27"/>
      <c r="BM34" s="28"/>
      <c r="BN34" s="17"/>
      <c r="BO34" s="17"/>
      <c r="BP34" s="17"/>
    </row>
    <row r="35" spans="1:68" ht="13.5" customHeight="1">
      <c r="A35" s="597"/>
      <c r="B35" s="598"/>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9"/>
      <c r="AH35" s="603"/>
      <c r="AI35" s="604"/>
      <c r="AJ35" s="604"/>
      <c r="AK35" s="605"/>
      <c r="AL35" s="593"/>
      <c r="AM35" s="593"/>
      <c r="AN35" s="593"/>
      <c r="AO35" s="593"/>
      <c r="AP35" s="594"/>
      <c r="AQ35" s="152"/>
      <c r="AR35" s="148"/>
      <c r="AS35" s="150"/>
      <c r="AT35" s="152"/>
      <c r="AU35" s="148"/>
      <c r="AV35" s="150"/>
      <c r="AW35" s="152"/>
      <c r="AX35" s="148"/>
      <c r="AY35" s="154"/>
      <c r="AZ35" s="161"/>
      <c r="BA35" s="161"/>
      <c r="BC35" s="163"/>
      <c r="BD35" s="163" t="e">
        <f>#REF!</f>
        <v>#REF!</v>
      </c>
      <c r="BE35" s="17"/>
      <c r="BF35" s="17"/>
      <c r="BG35" s="17"/>
      <c r="BH35" s="17"/>
      <c r="BI35" s="17"/>
      <c r="BJ35" s="17"/>
      <c r="BK35" s="17"/>
      <c r="BL35" s="17"/>
      <c r="BM35" s="26"/>
      <c r="BN35" s="17"/>
      <c r="BO35" s="17"/>
      <c r="BP35" s="17"/>
    </row>
    <row r="36" spans="1:68" ht="13.5" customHeight="1">
      <c r="A36" s="600"/>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2"/>
      <c r="AH36" s="606"/>
      <c r="AI36" s="607"/>
      <c r="AJ36" s="607"/>
      <c r="AK36" s="608"/>
      <c r="AL36" s="595"/>
      <c r="AM36" s="595"/>
      <c r="AN36" s="595"/>
      <c r="AO36" s="595"/>
      <c r="AP36" s="596"/>
      <c r="AQ36" s="153"/>
      <c r="AR36" s="149"/>
      <c r="AS36" s="151"/>
      <c r="AT36" s="153"/>
      <c r="AU36" s="149"/>
      <c r="AV36" s="151"/>
      <c r="AW36" s="153"/>
      <c r="AX36" s="149"/>
      <c r="AY36" s="155"/>
      <c r="AZ36" s="162"/>
      <c r="BA36" s="162"/>
      <c r="BB36" s="3"/>
      <c r="BC36" s="164"/>
      <c r="BD36" s="164"/>
      <c r="BE36" s="27"/>
      <c r="BF36" s="27"/>
      <c r="BG36" s="27"/>
      <c r="BH36" s="27"/>
      <c r="BI36" s="27"/>
      <c r="BJ36" s="27"/>
      <c r="BK36" s="27"/>
      <c r="BL36" s="27"/>
      <c r="BM36" s="28"/>
      <c r="BN36" s="17"/>
      <c r="BO36" s="17"/>
      <c r="BP36" s="17"/>
    </row>
    <row r="37" spans="1:68" ht="13.5" customHeight="1">
      <c r="A37" s="140" t="s">
        <v>32</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59"/>
      <c r="AR37" s="148"/>
      <c r="AS37" s="150"/>
      <c r="AT37" s="152"/>
      <c r="AU37" s="148"/>
      <c r="AV37" s="150"/>
      <c r="AW37" s="152"/>
      <c r="AX37" s="148"/>
      <c r="AY37" s="154"/>
      <c r="AZ37" s="161"/>
      <c r="BA37" s="161"/>
      <c r="BB37" s="23"/>
      <c r="BC37" s="171" t="e">
        <f>BD37</f>
        <v>#REF!</v>
      </c>
      <c r="BD37" s="173" t="e">
        <f>INT(SUM(BD29:BD36))</f>
        <v>#REF!</v>
      </c>
      <c r="BE37" s="30"/>
      <c r="BF37" s="30"/>
      <c r="BG37" s="30"/>
      <c r="BH37" s="30"/>
      <c r="BI37" s="30"/>
      <c r="BJ37" s="30"/>
      <c r="BK37" s="30"/>
      <c r="BL37" s="30"/>
      <c r="BM37" s="30"/>
      <c r="BN37" s="17"/>
      <c r="BO37" s="17"/>
      <c r="BP37" s="17"/>
    </row>
    <row r="38" spans="1:68" ht="6.75" customHeight="1">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60"/>
      <c r="AR38" s="149"/>
      <c r="AS38" s="151"/>
      <c r="AT38" s="153"/>
      <c r="AU38" s="149"/>
      <c r="AV38" s="151"/>
      <c r="AW38" s="153"/>
      <c r="AX38" s="149"/>
      <c r="AY38" s="155"/>
      <c r="AZ38" s="137"/>
      <c r="BA38" s="137"/>
      <c r="BB38" s="1"/>
      <c r="BC38" s="172"/>
      <c r="BD38" s="163"/>
      <c r="BE38" s="29"/>
      <c r="BF38" s="29"/>
      <c r="BG38" s="29"/>
      <c r="BH38" s="29"/>
      <c r="BI38" s="29"/>
      <c r="BJ38" s="29"/>
      <c r="BK38" s="29"/>
      <c r="BL38" s="29"/>
      <c r="BM38" s="29"/>
      <c r="BN38" s="17"/>
      <c r="BO38" s="17"/>
      <c r="BP38" s="17"/>
    </row>
    <row r="39" spans="1:68" ht="13.5" customHeight="1">
      <c r="A39" s="140" t="s">
        <v>41</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56"/>
      <c r="AH39" s="157" t="s">
        <v>37</v>
      </c>
      <c r="AI39" s="158"/>
      <c r="AJ39" s="158"/>
      <c r="AK39" s="158"/>
      <c r="AL39" s="158"/>
      <c r="AM39" s="158"/>
      <c r="AN39" s="158"/>
      <c r="AO39" s="158"/>
      <c r="AP39" s="158"/>
      <c r="AQ39" s="159"/>
      <c r="AR39" s="148"/>
      <c r="AS39" s="150"/>
      <c r="AT39" s="152"/>
      <c r="AU39" s="148"/>
      <c r="AV39" s="150"/>
      <c r="AW39" s="152"/>
      <c r="AX39" s="148"/>
      <c r="AY39" s="154"/>
      <c r="AZ39" s="137"/>
      <c r="BA39" s="137"/>
      <c r="BB39" s="1"/>
      <c r="BC39" s="139" t="e">
        <f>ROUNDDOWN(BC37*0.1,0)</f>
        <v>#REF!</v>
      </c>
      <c r="BD39" s="120"/>
      <c r="BE39" s="18"/>
      <c r="BF39" s="18"/>
      <c r="BG39" s="18"/>
      <c r="BH39" s="18"/>
      <c r="BI39" s="18"/>
      <c r="BJ39" s="18"/>
      <c r="BK39" s="18"/>
      <c r="BL39" s="18"/>
      <c r="BM39" s="18"/>
      <c r="BN39" s="16"/>
      <c r="BO39" s="16"/>
      <c r="BP39" s="16"/>
    </row>
    <row r="40" spans="1:68" ht="8.25" customHeight="1">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56"/>
      <c r="AH40" s="157"/>
      <c r="AI40" s="158"/>
      <c r="AJ40" s="158"/>
      <c r="AK40" s="158"/>
      <c r="AL40" s="158"/>
      <c r="AM40" s="158"/>
      <c r="AN40" s="158"/>
      <c r="AO40" s="158"/>
      <c r="AP40" s="158"/>
      <c r="AQ40" s="160"/>
      <c r="AR40" s="149"/>
      <c r="AS40" s="151"/>
      <c r="AT40" s="153"/>
      <c r="AU40" s="149"/>
      <c r="AV40" s="151"/>
      <c r="AW40" s="153"/>
      <c r="AX40" s="149"/>
      <c r="AY40" s="155"/>
      <c r="AZ40" s="137"/>
      <c r="BA40" s="137"/>
      <c r="BB40" s="1"/>
      <c r="BC40" s="139"/>
      <c r="BD40" s="120"/>
      <c r="BE40" s="18"/>
      <c r="BF40" s="18"/>
      <c r="BG40" s="18"/>
      <c r="BH40" s="18"/>
      <c r="BI40" s="18"/>
      <c r="BJ40" s="18"/>
      <c r="BK40" s="18"/>
      <c r="BL40" s="18"/>
      <c r="BM40" s="18"/>
      <c r="BN40" s="16"/>
      <c r="BO40" s="16"/>
      <c r="BP40" s="16"/>
    </row>
    <row r="41" spans="1:68" ht="13.5" customHeight="1">
      <c r="A41" s="140" t="s">
        <v>36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4"/>
      <c r="AR41" s="133"/>
      <c r="AS41" s="146"/>
      <c r="AT41" s="131"/>
      <c r="AU41" s="133"/>
      <c r="AV41" s="146"/>
      <c r="AW41" s="131"/>
      <c r="AX41" s="133"/>
      <c r="AY41" s="135"/>
      <c r="AZ41" s="137"/>
      <c r="BA41" s="137"/>
      <c r="BB41" s="1"/>
      <c r="BC41" s="138" t="e">
        <f>SUM(BC37:BC40)</f>
        <v>#REF!</v>
      </c>
      <c r="BD41" s="120"/>
      <c r="BE41" s="18"/>
      <c r="BF41" s="18"/>
      <c r="BG41" s="18"/>
      <c r="BH41" s="18"/>
      <c r="BI41" s="18"/>
      <c r="BJ41" s="18"/>
      <c r="BK41" s="18"/>
      <c r="BL41" s="18"/>
      <c r="BM41" s="18"/>
      <c r="BN41" s="16"/>
      <c r="BO41" s="16"/>
      <c r="BP41" s="16"/>
    </row>
    <row r="42" spans="1:68" ht="8.25" customHeight="1" thickBot="1">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5"/>
      <c r="AR42" s="134"/>
      <c r="AS42" s="147"/>
      <c r="AT42" s="132"/>
      <c r="AU42" s="134"/>
      <c r="AV42" s="147"/>
      <c r="AW42" s="132"/>
      <c r="AX42" s="134"/>
      <c r="AY42" s="136"/>
      <c r="AZ42" s="137"/>
      <c r="BA42" s="137"/>
      <c r="BB42" s="1"/>
      <c r="BC42" s="139"/>
      <c r="BD42" s="120"/>
      <c r="BE42" s="18"/>
      <c r="BF42" s="18"/>
      <c r="BG42" s="18"/>
      <c r="BH42" s="18"/>
      <c r="BI42" s="18"/>
      <c r="BJ42" s="18"/>
      <c r="BK42" s="18"/>
      <c r="BL42" s="18"/>
      <c r="BM42" s="18"/>
      <c r="BN42" s="16"/>
      <c r="BO42" s="16"/>
      <c r="BP42" s="16"/>
    </row>
    <row r="43" spans="1:67" ht="14.25" thickBot="1">
      <c r="A43" s="9"/>
      <c r="B43" s="9"/>
      <c r="C43" s="9"/>
      <c r="D43" s="9"/>
      <c r="E43" s="9"/>
      <c r="F43" s="9"/>
      <c r="G43" s="9"/>
      <c r="H43" s="9"/>
      <c r="I43" s="9"/>
      <c r="J43" s="9"/>
      <c r="K43" s="9"/>
      <c r="L43" s="9"/>
      <c r="M43" s="9"/>
      <c r="N43" s="9"/>
      <c r="O43" s="9"/>
      <c r="P43" s="9"/>
      <c r="Q43" s="9"/>
      <c r="R43" s="9"/>
      <c r="S43" s="9"/>
      <c r="T43" s="9"/>
      <c r="U43" s="9"/>
      <c r="V43" s="9"/>
      <c r="W43" s="9"/>
      <c r="X43" s="9"/>
      <c r="Y43" s="10"/>
      <c r="BN43" s="9"/>
      <c r="BO43" s="9"/>
    </row>
    <row r="44" spans="1:71" ht="13.5">
      <c r="A44" s="611" t="s">
        <v>35</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612"/>
      <c r="BG44" s="612"/>
      <c r="BH44" s="612"/>
      <c r="BI44" s="612"/>
      <c r="BJ44" s="612"/>
      <c r="BK44" s="612"/>
      <c r="BL44" s="612"/>
      <c r="BM44" s="613"/>
      <c r="BN44" s="38"/>
      <c r="BR44" s="14"/>
      <c r="BS44" s="7"/>
    </row>
    <row r="45" spans="1:71" ht="13.5">
      <c r="A45" s="614"/>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615"/>
      <c r="BN45" s="38"/>
      <c r="BR45" s="7"/>
      <c r="BS45" s="7"/>
    </row>
    <row r="46" spans="1:71" ht="13.5">
      <c r="A46" s="614"/>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615"/>
      <c r="BN46" s="38"/>
      <c r="BR46" s="7"/>
      <c r="BS46" s="7"/>
    </row>
    <row r="47" spans="1:71" ht="14.25" thickBot="1">
      <c r="A47" s="616"/>
      <c r="B47" s="617"/>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8"/>
      <c r="BR47" s="7"/>
      <c r="BS47" s="7"/>
    </row>
    <row r="48" spans="1:71" ht="3" customHeight="1">
      <c r="A48" s="609"/>
      <c r="B48" s="609"/>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609"/>
      <c r="BK48" s="609"/>
      <c r="BL48" s="609"/>
      <c r="BM48" s="609"/>
      <c r="BR48" s="7"/>
      <c r="BS48" s="7"/>
    </row>
    <row r="49" spans="60:71" ht="13.5">
      <c r="BH49" s="610" t="s">
        <v>63</v>
      </c>
      <c r="BI49" s="610"/>
      <c r="BJ49" s="610"/>
      <c r="BK49" s="610"/>
      <c r="BL49" s="610"/>
      <c r="BM49" s="610"/>
      <c r="BR49" s="7"/>
      <c r="BS49" s="7"/>
    </row>
    <row r="50" spans="60:71" ht="13.5">
      <c r="BH50" s="610"/>
      <c r="BI50" s="610"/>
      <c r="BJ50" s="610"/>
      <c r="BK50" s="610"/>
      <c r="BL50" s="610"/>
      <c r="BM50" s="610"/>
      <c r="BR50" s="7"/>
      <c r="BS50" s="7"/>
    </row>
    <row r="51" spans="60:71" ht="13.5">
      <c r="BH51" t="s">
        <v>62</v>
      </c>
      <c r="BR51" s="7"/>
      <c r="BS51" s="7"/>
    </row>
    <row r="52" spans="60:71" ht="13.5">
      <c r="BH52" t="s">
        <v>61</v>
      </c>
      <c r="BR52" s="7"/>
      <c r="BS52" s="7"/>
    </row>
  </sheetData>
  <sheetProtection/>
  <mergeCells count="206">
    <mergeCell ref="BH49:BM50"/>
    <mergeCell ref="AV41:AV42"/>
    <mergeCell ref="BD41:BD42"/>
    <mergeCell ref="A44:BM47"/>
    <mergeCell ref="AW41:AW42"/>
    <mergeCell ref="AX41:AX42"/>
    <mergeCell ref="AY41:AY42"/>
    <mergeCell ref="AZ41:AZ42"/>
    <mergeCell ref="BA41:BA42"/>
    <mergeCell ref="BC41:BC42"/>
    <mergeCell ref="AZ39:AZ40"/>
    <mergeCell ref="BA39:BA40"/>
    <mergeCell ref="BC39:BC40"/>
    <mergeCell ref="BD39:BD40"/>
    <mergeCell ref="A41:AP42"/>
    <mergeCell ref="AQ41:AQ42"/>
    <mergeCell ref="AR41:AR42"/>
    <mergeCell ref="AS41:AS42"/>
    <mergeCell ref="AT41:AT42"/>
    <mergeCell ref="AU41:AU42"/>
    <mergeCell ref="AT39:AT40"/>
    <mergeCell ref="AU39:AU40"/>
    <mergeCell ref="AV39:AV40"/>
    <mergeCell ref="AW39:AW40"/>
    <mergeCell ref="AX39:AX40"/>
    <mergeCell ref="AY39:AY40"/>
    <mergeCell ref="AW37:AW38"/>
    <mergeCell ref="AX37:AX38"/>
    <mergeCell ref="AY37:AY38"/>
    <mergeCell ref="AZ37:AZ38"/>
    <mergeCell ref="BA37:BA38"/>
    <mergeCell ref="A39:AG40"/>
    <mergeCell ref="AH39:AP40"/>
    <mergeCell ref="AQ39:AQ40"/>
    <mergeCell ref="AR39:AR40"/>
    <mergeCell ref="AS39:AS40"/>
    <mergeCell ref="BD35:BD36"/>
    <mergeCell ref="BC37:BC38"/>
    <mergeCell ref="BD37:BD38"/>
    <mergeCell ref="A37:AP38"/>
    <mergeCell ref="AQ37:AQ38"/>
    <mergeCell ref="AR37:AR38"/>
    <mergeCell ref="AS37:AS38"/>
    <mergeCell ref="AT37:AT38"/>
    <mergeCell ref="AU37:AU38"/>
    <mergeCell ref="AV37:AV38"/>
    <mergeCell ref="AW35:AW36"/>
    <mergeCell ref="AX35:AX36"/>
    <mergeCell ref="AY35:AY36"/>
    <mergeCell ref="AZ35:AZ36"/>
    <mergeCell ref="BA35:BA36"/>
    <mergeCell ref="BC35:BC36"/>
    <mergeCell ref="BC33:BC34"/>
    <mergeCell ref="A35:AG36"/>
    <mergeCell ref="AH35:AK36"/>
    <mergeCell ref="AL35:AP36"/>
    <mergeCell ref="AQ35:AQ36"/>
    <mergeCell ref="AR35:AR36"/>
    <mergeCell ref="AS35:AS36"/>
    <mergeCell ref="AT35:AT36"/>
    <mergeCell ref="AU35:AU36"/>
    <mergeCell ref="AV35:AV36"/>
    <mergeCell ref="AS33:AS34"/>
    <mergeCell ref="AW33:AW34"/>
    <mergeCell ref="AX33:AX34"/>
    <mergeCell ref="AY33:AY34"/>
    <mergeCell ref="AZ33:AZ34"/>
    <mergeCell ref="BA33:BA34"/>
    <mergeCell ref="AU33:AU34"/>
    <mergeCell ref="AV33:AV34"/>
    <mergeCell ref="AY31:AY32"/>
    <mergeCell ref="AZ31:AZ32"/>
    <mergeCell ref="BA31:BA32"/>
    <mergeCell ref="A33:AG34"/>
    <mergeCell ref="AH33:AK34"/>
    <mergeCell ref="AL33:AP34"/>
    <mergeCell ref="AQ33:AQ34"/>
    <mergeCell ref="AR33:AR34"/>
    <mergeCell ref="BC31:BC32"/>
    <mergeCell ref="BD31:BD32"/>
    <mergeCell ref="BD33:BD34"/>
    <mergeCell ref="AS31:AS32"/>
    <mergeCell ref="AT31:AT32"/>
    <mergeCell ref="AU31:AU32"/>
    <mergeCell ref="AV31:AV32"/>
    <mergeCell ref="AW31:AW32"/>
    <mergeCell ref="AX31:AX32"/>
    <mergeCell ref="AT33:AT34"/>
    <mergeCell ref="AW29:AW30"/>
    <mergeCell ref="AX29:AX30"/>
    <mergeCell ref="AY29:AY30"/>
    <mergeCell ref="A31:AG32"/>
    <mergeCell ref="AH31:AK32"/>
    <mergeCell ref="AL31:AP32"/>
    <mergeCell ref="AQ31:AQ32"/>
    <mergeCell ref="AR31:AR32"/>
    <mergeCell ref="A29:AG30"/>
    <mergeCell ref="AH29:AK30"/>
    <mergeCell ref="AL29:AP30"/>
    <mergeCell ref="AQ29:AQ30"/>
    <mergeCell ref="AR29:AR30"/>
    <mergeCell ref="AS29:AS30"/>
    <mergeCell ref="AT29:AT30"/>
    <mergeCell ref="AU29:AU30"/>
    <mergeCell ref="AV29:AV30"/>
    <mergeCell ref="BC24:BC25"/>
    <mergeCell ref="BD24:BD25"/>
    <mergeCell ref="A27:AG28"/>
    <mergeCell ref="AH27:AK28"/>
    <mergeCell ref="AL27:AP28"/>
    <mergeCell ref="AQ27:AY28"/>
    <mergeCell ref="AZ27:BM28"/>
    <mergeCell ref="R24:R25"/>
    <mergeCell ref="T24:T25"/>
    <mergeCell ref="W24:W25"/>
    <mergeCell ref="Y22:Y23"/>
    <mergeCell ref="T22:T23"/>
    <mergeCell ref="U22:U23"/>
    <mergeCell ref="V22:V23"/>
    <mergeCell ref="W22:W23"/>
    <mergeCell ref="X24:X25"/>
    <mergeCell ref="Y24:Y25"/>
    <mergeCell ref="BD22:BD23"/>
    <mergeCell ref="A24:M25"/>
    <mergeCell ref="N24:N25"/>
    <mergeCell ref="O24:O25"/>
    <mergeCell ref="P24:P25"/>
    <mergeCell ref="Q24:Q25"/>
    <mergeCell ref="S22:S23"/>
    <mergeCell ref="S24:S25"/>
    <mergeCell ref="U24:U25"/>
    <mergeCell ref="V24:V25"/>
    <mergeCell ref="X22:X23"/>
    <mergeCell ref="BC20:BC21"/>
    <mergeCell ref="BD20:BD21"/>
    <mergeCell ref="A22:M23"/>
    <mergeCell ref="N22:N23"/>
    <mergeCell ref="O22:O23"/>
    <mergeCell ref="P22:P23"/>
    <mergeCell ref="Q22:Q23"/>
    <mergeCell ref="BC22:BC23"/>
    <mergeCell ref="R22:R23"/>
    <mergeCell ref="R20:R21"/>
    <mergeCell ref="U20:U21"/>
    <mergeCell ref="V20:V21"/>
    <mergeCell ref="W20:W21"/>
    <mergeCell ref="X20:X21"/>
    <mergeCell ref="S20:S21"/>
    <mergeCell ref="T20:T21"/>
    <mergeCell ref="BC18:BC19"/>
    <mergeCell ref="Y20:Y21"/>
    <mergeCell ref="BD18:BD19"/>
    <mergeCell ref="A20:H21"/>
    <mergeCell ref="I20:K21"/>
    <mergeCell ref="L20:M21"/>
    <mergeCell ref="N20:N21"/>
    <mergeCell ref="O20:O21"/>
    <mergeCell ref="P20:P21"/>
    <mergeCell ref="Q20:Q21"/>
    <mergeCell ref="AO14:AT16"/>
    <mergeCell ref="AU14:BM16"/>
    <mergeCell ref="A18:M19"/>
    <mergeCell ref="N18:N19"/>
    <mergeCell ref="O18:O19"/>
    <mergeCell ref="P18:P19"/>
    <mergeCell ref="Q18:Q19"/>
    <mergeCell ref="R18:R19"/>
    <mergeCell ref="U18:U19"/>
    <mergeCell ref="V18:V19"/>
    <mergeCell ref="A11:D13"/>
    <mergeCell ref="E11:F13"/>
    <mergeCell ref="S18:S19"/>
    <mergeCell ref="T18:T19"/>
    <mergeCell ref="O14:T16"/>
    <mergeCell ref="U14:AN16"/>
    <mergeCell ref="W18:W19"/>
    <mergeCell ref="X18:X19"/>
    <mergeCell ref="Y18:Y19"/>
    <mergeCell ref="A14:D16"/>
    <mergeCell ref="E14:F16"/>
    <mergeCell ref="G14:H16"/>
    <mergeCell ref="I14:J16"/>
    <mergeCell ref="K14:L16"/>
    <mergeCell ref="M14:N16"/>
    <mergeCell ref="K11:L13"/>
    <mergeCell ref="M11:N13"/>
    <mergeCell ref="O11:P13"/>
    <mergeCell ref="Q11:R13"/>
    <mergeCell ref="U11:Y13"/>
    <mergeCell ref="Z11:BM13"/>
    <mergeCell ref="S11:T13"/>
    <mergeCell ref="AO4:AQ7"/>
    <mergeCell ref="AR4:BI7"/>
    <mergeCell ref="BJ4:BM7"/>
    <mergeCell ref="A6:S7"/>
    <mergeCell ref="AQ8:BM8"/>
    <mergeCell ref="A9:T10"/>
    <mergeCell ref="AQ9:BM9"/>
    <mergeCell ref="G11:H13"/>
    <mergeCell ref="I11:J13"/>
    <mergeCell ref="A1:O3"/>
    <mergeCell ref="AS1:BM1"/>
    <mergeCell ref="AR2:BM3"/>
    <mergeCell ref="Q3:T3"/>
    <mergeCell ref="V3:W3"/>
    <mergeCell ref="Y3:Z3"/>
  </mergeCells>
  <printOptions horizontalCentered="1" verticalCentered="1"/>
  <pageMargins left="0" right="0" top="0.15748031496062992" bottom="0" header="0.31496062992125984" footer="0.31496062992125984"/>
  <pageSetup horizontalDpi="600" verticalDpi="600" orientation="landscape" paperSize="9" scale="99" r:id="rId2"/>
  <colBreaks count="1" manualBreakCount="1">
    <brk id="65"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c-terasawa</dc:creator>
  <cp:keywords/>
  <dc:description/>
  <cp:lastModifiedBy>user</cp:lastModifiedBy>
  <cp:lastPrinted>2021-01-14T05:53:41Z</cp:lastPrinted>
  <dcterms:created xsi:type="dcterms:W3CDTF">2010-03-15T01:50:55Z</dcterms:created>
  <dcterms:modified xsi:type="dcterms:W3CDTF">2021-01-14T05:56:54Z</dcterms:modified>
  <cp:category/>
  <cp:version/>
  <cp:contentType/>
  <cp:contentStatus/>
</cp:coreProperties>
</file>